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\\Server-apb\rip\3.Associados\01 - Bases de Dados\SITE APB\Semestral\2019\"/>
    </mc:Choice>
  </mc:AlternateContent>
  <bookViews>
    <workbookView xWindow="360" yWindow="45" windowWidth="20520" windowHeight="9465" tabRatio="594"/>
  </bookViews>
  <sheets>
    <sheet name="JUN 2019" sheetId="54" r:id="rId1"/>
  </sheets>
  <definedNames>
    <definedName name="_xlnm.Print_Area" localSheetId="0">'JUN 2019'!$A$1:$AD$115</definedName>
    <definedName name="Print_Area" localSheetId="0">'JUN 2019'!$A$1:$E$115</definedName>
    <definedName name="Print_Titles" localSheetId="0">'JUN 2019'!$A:$B,'JUN 2019'!$4:$4</definedName>
    <definedName name="_xlnm.Print_Titles" localSheetId="0">'JUN 2019'!$A:$B</definedName>
  </definedNames>
  <calcPr calcId="162913"/>
</workbook>
</file>

<file path=xl/calcChain.xml><?xml version="1.0" encoding="utf-8"?>
<calcChain xmlns="http://schemas.openxmlformats.org/spreadsheetml/2006/main">
  <c r="C114" i="54" l="1"/>
  <c r="C115" i="54" s="1"/>
  <c r="AD90" i="54"/>
  <c r="AC90" i="54"/>
  <c r="AB90" i="54"/>
  <c r="AA90" i="54"/>
  <c r="Z90" i="54"/>
  <c r="Y90" i="54"/>
  <c r="X90" i="54"/>
  <c r="W90" i="54"/>
  <c r="V90" i="54"/>
  <c r="U90" i="54"/>
  <c r="T90" i="54"/>
  <c r="S90" i="54"/>
  <c r="R90" i="54"/>
  <c r="Q90" i="54"/>
  <c r="P90" i="54"/>
  <c r="O90" i="54"/>
  <c r="N90" i="54"/>
  <c r="M90" i="54"/>
  <c r="L90" i="54"/>
  <c r="K90" i="54"/>
  <c r="J90" i="54"/>
  <c r="I90" i="54"/>
  <c r="H90" i="54"/>
  <c r="G90" i="54"/>
  <c r="F90" i="54"/>
  <c r="E90" i="54"/>
  <c r="D90" i="54"/>
  <c r="C90" i="54"/>
  <c r="AD114" i="54" l="1"/>
  <c r="AD115" i="54" s="1"/>
  <c r="AC114" i="54"/>
  <c r="AC115" i="54" s="1"/>
  <c r="AB114" i="54"/>
  <c r="AB115" i="54" s="1"/>
  <c r="AA114" i="54"/>
  <c r="AA115" i="54" s="1"/>
  <c r="Z114" i="54"/>
  <c r="Z115" i="54" s="1"/>
  <c r="Y114" i="54"/>
  <c r="Y115" i="54" s="1"/>
  <c r="X114" i="54"/>
  <c r="X115" i="54" s="1"/>
  <c r="W114" i="54"/>
  <c r="W115" i="54" s="1"/>
  <c r="V114" i="54"/>
  <c r="V115" i="54" s="1"/>
  <c r="U114" i="54"/>
  <c r="U115" i="54" s="1"/>
  <c r="T114" i="54"/>
  <c r="T115" i="54" s="1"/>
  <c r="S114" i="54"/>
  <c r="S115" i="54" s="1"/>
  <c r="R114" i="54"/>
  <c r="R115" i="54" s="1"/>
  <c r="Q114" i="54"/>
  <c r="Q115" i="54" s="1"/>
  <c r="P114" i="54"/>
  <c r="P115" i="54" s="1"/>
  <c r="O114" i="54"/>
  <c r="O115" i="54" s="1"/>
  <c r="N114" i="54"/>
  <c r="N115" i="54" s="1"/>
  <c r="M114" i="54"/>
  <c r="M115" i="54" s="1"/>
  <c r="L114" i="54"/>
  <c r="L115" i="54" s="1"/>
  <c r="K114" i="54"/>
  <c r="K115" i="54" s="1"/>
  <c r="J114" i="54"/>
  <c r="J115" i="54" s="1"/>
  <c r="I114" i="54"/>
  <c r="I115" i="54" s="1"/>
  <c r="H114" i="54"/>
  <c r="H115" i="54" s="1"/>
  <c r="G114" i="54"/>
  <c r="G115" i="54" s="1"/>
  <c r="F114" i="54"/>
  <c r="F115" i="54" s="1"/>
  <c r="E114" i="54"/>
  <c r="E115" i="54" s="1"/>
  <c r="D114" i="54"/>
  <c r="D115" i="54" s="1"/>
</calcChain>
</file>

<file path=xl/sharedStrings.xml><?xml version="1.0" encoding="utf-8"?>
<sst xmlns="http://schemas.openxmlformats.org/spreadsheetml/2006/main" count="229" uniqueCount="161">
  <si>
    <t>BBVA</t>
  </si>
  <si>
    <t>BIG</t>
  </si>
  <si>
    <t>BII</t>
  </si>
  <si>
    <t>BNP SS</t>
  </si>
  <si>
    <t>BPI</t>
  </si>
  <si>
    <t>CGD</t>
  </si>
  <si>
    <t>Passivos financeiros detidos para negociação</t>
  </si>
  <si>
    <t>Provisões</t>
  </si>
  <si>
    <t>Outros passivos</t>
  </si>
  <si>
    <t>Capital</t>
  </si>
  <si>
    <t>Prémios de emissão</t>
  </si>
  <si>
    <t>Reservas de reavaliação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</si>
  <si>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</si>
  <si>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</si>
  <si>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</si>
  <si>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</si>
  <si>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</si>
  <si>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</si>
  <si>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</si>
  <si>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</si>
  <si>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</si>
  <si>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</si>
  <si>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</si>
  <si>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</si>
  <si>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</si>
  <si>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</si>
  <si>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</si>
  <si>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</si>
  <si>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</si>
  <si>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</si>
  <si>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</si>
  <si>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</si>
  <si>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</si>
  <si>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Banco BPI</t>
  </si>
  <si>
    <t>Millennium bcp</t>
  </si>
  <si>
    <t>Activobank</t>
  </si>
  <si>
    <t>Best</t>
  </si>
  <si>
    <t>Finantia</t>
  </si>
  <si>
    <t>Invest</t>
  </si>
  <si>
    <t>Montepio</t>
  </si>
  <si>
    <t>CBI</t>
  </si>
  <si>
    <t>Santander Totta</t>
  </si>
  <si>
    <t>BNP</t>
  </si>
  <si>
    <t>BALANÇOS INDIVIDUAIS / SEPARATE BALANCE SHEETS</t>
  </si>
  <si>
    <t>Financial assets held for trading</t>
  </si>
  <si>
    <t>Provisions</t>
  </si>
  <si>
    <t>Intangible assets</t>
  </si>
  <si>
    <t>Other assets</t>
  </si>
  <si>
    <t>Passivo / Liabilities</t>
  </si>
  <si>
    <t>Financial liabilities held for trading</t>
  </si>
  <si>
    <t>Other liabilities</t>
  </si>
  <si>
    <t>Capital / Equity</t>
  </si>
  <si>
    <t>Share premiums</t>
  </si>
  <si>
    <t>Revaluation reserves</t>
  </si>
  <si>
    <t>Total de Capital Próprio / Total Equity</t>
  </si>
  <si>
    <t>Total de Passivo + Capital Próprio / Total Liabilities + Equity</t>
  </si>
  <si>
    <t>Source: Portuguese Banking Association</t>
  </si>
  <si>
    <t xml:space="preserve"> </t>
  </si>
  <si>
    <t>Novo Banco</t>
  </si>
  <si>
    <t>NB Açores</t>
  </si>
  <si>
    <t>Carregosa</t>
  </si>
  <si>
    <t>Haitong</t>
  </si>
  <si>
    <t>Bankinter</t>
  </si>
  <si>
    <t>Cash, cash balances at central banks and other demand deposits</t>
  </si>
  <si>
    <t>Ativos financeiros detidos para negociação</t>
  </si>
  <si>
    <t>Ativos financeiros não negociáveis obrigatoriamente contabilizados ao justo valor através de resultados</t>
  </si>
  <si>
    <t>Non-trading financial assets mandatorily at fair value through profit or loss</t>
  </si>
  <si>
    <t>Financial assets designated at fair value through profit or loss</t>
  </si>
  <si>
    <t>Ativos financeiros pelo justo valor através do rendimento integral</t>
  </si>
  <si>
    <t>Ativos financeiros pelo custo amortizado</t>
  </si>
  <si>
    <t>Financial assets at amortised cost</t>
  </si>
  <si>
    <t>Derivados - Contabilidade de cobertura</t>
  </si>
  <si>
    <t>Fair value changes of the hedged items in portfolio hedge of interest rate risk</t>
  </si>
  <si>
    <t>Investimentos em subsidiárias, empreendimentos conjuntos e associadas</t>
  </si>
  <si>
    <t>Ativos tangíveis</t>
  </si>
  <si>
    <t>Tangible assets</t>
  </si>
  <si>
    <t>Ativos intangíveis</t>
  </si>
  <si>
    <t>Ativos por impostos</t>
  </si>
  <si>
    <t>Tax assets</t>
  </si>
  <si>
    <t>Outros ativos</t>
  </si>
  <si>
    <t>Ativos não correntes e grupos para alienação classificados como detidos para venda</t>
  </si>
  <si>
    <t>Ativo / Assets</t>
  </si>
  <si>
    <t>Passivos financeiros contabilizados ao justo valor através de resultados</t>
  </si>
  <si>
    <t>Financial liabilities designated at fair value through profit or loss</t>
  </si>
  <si>
    <t>Passivos financeiros mensurados pelo custo amortizado</t>
  </si>
  <si>
    <t>Financial liabilities measured at amortised cost</t>
  </si>
  <si>
    <t>Passivos por impostos</t>
  </si>
  <si>
    <t>Tax liabilities</t>
  </si>
  <si>
    <t>Capital social reembolsável à vista</t>
  </si>
  <si>
    <t>Share capital repayable on demand</t>
  </si>
  <si>
    <t>Liabilities included in disposal groups classified as held for sale</t>
  </si>
  <si>
    <t>Equity instruments issued other than capital</t>
  </si>
  <si>
    <t>Outro capital próprio</t>
  </si>
  <si>
    <t>Other equity</t>
  </si>
  <si>
    <t>Outro rendimento integral acumulado</t>
  </si>
  <si>
    <t>Accumulated other comprehensive income</t>
  </si>
  <si>
    <t>Lucros retidos</t>
  </si>
  <si>
    <t>Retained earnings</t>
  </si>
  <si>
    <t>Outras reservas</t>
  </si>
  <si>
    <t>Other reserves</t>
  </si>
  <si>
    <t>(-) Ações próprias</t>
  </si>
  <si>
    <t>Treasury shares</t>
  </si>
  <si>
    <t>Resultados atribuíveis aos proprietários da empresa-mãe</t>
  </si>
  <si>
    <t>Profit or loss attributable to owners of the parent</t>
  </si>
  <si>
    <t>Dividendos provisórios</t>
  </si>
  <si>
    <t>(-) Interim dividends</t>
  </si>
  <si>
    <t>Banco CTT</t>
  </si>
  <si>
    <t>CCCAM</t>
  </si>
  <si>
    <t>CEMAH</t>
  </si>
  <si>
    <t>Montepio Investimento</t>
  </si>
  <si>
    <t>Banco Credibom</t>
  </si>
  <si>
    <t>Wizink</t>
  </si>
  <si>
    <t>Caixa, saldos de caixa em bancos centrais e outros depósitos à ordem</t>
  </si>
  <si>
    <t>Ativos financeiros contabilizados pelo justo valor através de resultados</t>
  </si>
  <si>
    <t>Investments in subsidiaries, joint ventures and associates</t>
  </si>
  <si>
    <t>30 DE JUNHO DE 2019 / 30 JUNE 2019</t>
  </si>
  <si>
    <r>
      <t xml:space="preserve">Derivados / </t>
    </r>
    <r>
      <rPr>
        <i/>
        <sz val="9"/>
        <color theme="1"/>
        <rFont val="Calibri"/>
        <family val="2"/>
        <scheme val="minor"/>
      </rPr>
      <t>Derivatives</t>
    </r>
  </si>
  <si>
    <r>
      <t xml:space="preserve">Instrumentos de capital próprio / </t>
    </r>
    <r>
      <rPr>
        <i/>
        <sz val="9"/>
        <color theme="1"/>
        <rFont val="Calibri"/>
        <family val="2"/>
        <scheme val="minor"/>
      </rPr>
      <t>Equity instruments</t>
    </r>
  </si>
  <si>
    <r>
      <t xml:space="preserve">Títulos de divida / </t>
    </r>
    <r>
      <rPr>
        <i/>
        <sz val="9"/>
        <color theme="1"/>
        <rFont val="Calibri"/>
        <family val="2"/>
        <scheme val="minor"/>
      </rPr>
      <t>Debt securities</t>
    </r>
  </si>
  <si>
    <r>
      <t xml:space="preserve">Empréstimos de adiantamentos / </t>
    </r>
    <r>
      <rPr>
        <i/>
        <sz val="9"/>
        <color theme="1"/>
        <rFont val="Calibri"/>
        <family val="2"/>
        <scheme val="minor"/>
      </rPr>
      <t>Loans and advances</t>
    </r>
  </si>
  <si>
    <t>Financial assets at fair value through other comprehensive income</t>
  </si>
  <si>
    <t>Derivatives – Hedge accounting</t>
  </si>
  <si>
    <t>Variação do justo valor dos elementos abrangidos pela carteira de cobertura de risco de taxa de juro</t>
  </si>
  <si>
    <r>
      <t xml:space="preserve">Ativos fixos tangíveis / </t>
    </r>
    <r>
      <rPr>
        <i/>
        <sz val="9"/>
        <color theme="1"/>
        <rFont val="Calibri"/>
        <family val="2"/>
        <scheme val="minor"/>
      </rPr>
      <t>Property, plant and equipment</t>
    </r>
  </si>
  <si>
    <r>
      <t xml:space="preserve">Propriedades de investimento / </t>
    </r>
    <r>
      <rPr>
        <i/>
        <sz val="9"/>
        <color theme="1"/>
        <rFont val="Calibri"/>
        <family val="2"/>
        <scheme val="minor"/>
      </rPr>
      <t>Investment property</t>
    </r>
  </si>
  <si>
    <t>Goodwill</t>
  </si>
  <si>
    <r>
      <t xml:space="preserve">Outros ativos intangíveis / </t>
    </r>
    <r>
      <rPr>
        <i/>
        <sz val="9"/>
        <color theme="1"/>
        <rFont val="Calibri"/>
        <family val="2"/>
        <scheme val="minor"/>
      </rPr>
      <t>Other intangible assets</t>
    </r>
  </si>
  <si>
    <r>
      <rPr>
        <sz val="9"/>
        <color theme="1"/>
        <rFont val="Calibri"/>
        <family val="2"/>
        <scheme val="minor"/>
      </rPr>
      <t>Ativos por impostos correntes</t>
    </r>
    <r>
      <rPr>
        <i/>
        <sz val="9"/>
        <color theme="1"/>
        <rFont val="Calibri"/>
        <family val="2"/>
        <scheme val="minor"/>
      </rPr>
      <t xml:space="preserve"> / Current tax assets</t>
    </r>
  </si>
  <si>
    <r>
      <rPr>
        <sz val="9"/>
        <color theme="1"/>
        <rFont val="Calibri"/>
        <family val="2"/>
        <scheme val="minor"/>
      </rPr>
      <t>Ativos por impostos diferidos</t>
    </r>
    <r>
      <rPr>
        <i/>
        <sz val="9"/>
        <color theme="1"/>
        <rFont val="Calibri"/>
        <family val="2"/>
        <scheme val="minor"/>
      </rPr>
      <t xml:space="preserve"> / Deferred tax assets</t>
    </r>
  </si>
  <si>
    <t>Non-current assets and disposal groups classified as held for sale</t>
  </si>
  <si>
    <r>
      <t xml:space="preserve">Ativos totais / </t>
    </r>
    <r>
      <rPr>
        <b/>
        <i/>
        <sz val="9"/>
        <rFont val="Calibri"/>
        <family val="2"/>
        <scheme val="minor"/>
      </rPr>
      <t>Total assets</t>
    </r>
  </si>
  <si>
    <r>
      <t>Derivados /</t>
    </r>
    <r>
      <rPr>
        <i/>
        <sz val="9"/>
        <color theme="1"/>
        <rFont val="Calibri"/>
        <family val="2"/>
        <scheme val="minor"/>
      </rPr>
      <t xml:space="preserve"> Derivatives</t>
    </r>
  </si>
  <si>
    <r>
      <t xml:space="preserve">Posições curtas / </t>
    </r>
    <r>
      <rPr>
        <i/>
        <sz val="9"/>
        <color theme="1"/>
        <rFont val="Calibri"/>
        <family val="2"/>
        <scheme val="minor"/>
      </rPr>
      <t>Short positions</t>
    </r>
  </si>
  <si>
    <r>
      <t xml:space="preserve">Depósitos / </t>
    </r>
    <r>
      <rPr>
        <i/>
        <sz val="9"/>
        <color theme="1"/>
        <rFont val="Calibri"/>
        <family val="2"/>
        <scheme val="minor"/>
      </rPr>
      <t>Deposits</t>
    </r>
  </si>
  <si>
    <r>
      <t xml:space="preserve">Títulos de divida emitidos / </t>
    </r>
    <r>
      <rPr>
        <i/>
        <sz val="9"/>
        <color theme="1"/>
        <rFont val="Calibri"/>
        <family val="2"/>
        <scheme val="minor"/>
      </rPr>
      <t>Debt securities issued</t>
    </r>
  </si>
  <si>
    <r>
      <t xml:space="preserve">Outros passivos financeiros / </t>
    </r>
    <r>
      <rPr>
        <i/>
        <sz val="9"/>
        <color theme="1"/>
        <rFont val="Calibri"/>
        <family val="2"/>
        <scheme val="minor"/>
      </rPr>
      <t>Other financial liabilities</t>
    </r>
  </si>
  <si>
    <r>
      <rPr>
        <sz val="9"/>
        <color theme="1"/>
        <rFont val="Calibri"/>
        <family val="2"/>
        <scheme val="minor"/>
      </rPr>
      <t>Passivos por impostos correntes</t>
    </r>
    <r>
      <rPr>
        <i/>
        <sz val="9"/>
        <color theme="1"/>
        <rFont val="Calibri"/>
        <family val="2"/>
        <scheme val="minor"/>
      </rPr>
      <t xml:space="preserve"> / Current tax liabilities</t>
    </r>
  </si>
  <si>
    <r>
      <rPr>
        <sz val="9"/>
        <color theme="1"/>
        <rFont val="Calibri"/>
        <family val="2"/>
        <scheme val="minor"/>
      </rPr>
      <t>Passivos por impostos diferidos</t>
    </r>
    <r>
      <rPr>
        <i/>
        <sz val="9"/>
        <color theme="1"/>
        <rFont val="Calibri"/>
        <family val="2"/>
        <scheme val="minor"/>
      </rPr>
      <t xml:space="preserve"> / Deferred tax liabilities</t>
    </r>
  </si>
  <si>
    <t>Passivos incluídos em grupo para alienação classificados como detidos para venda</t>
  </si>
  <si>
    <t>Instrumentos de capital próprio emitidos, exceto capital</t>
  </si>
  <si>
    <t>(milhares de euros / thousands of euros)</t>
  </si>
  <si>
    <t>Fonte: Associação Portuguesa de Bancos</t>
  </si>
  <si>
    <t>Total de Passivo / Total Liabilities</t>
  </si>
  <si>
    <t>Euro BIC</t>
  </si>
  <si>
    <t>Empréstimos e adiantamentos - valores brutos</t>
  </si>
  <si>
    <t>Bancos Centrais</t>
  </si>
  <si>
    <t>Instituições de Crédito</t>
  </si>
  <si>
    <t>Empresas e adminstração pública</t>
  </si>
  <si>
    <t>Particulares</t>
  </si>
  <si>
    <t>Empréstimos e adiantamentos - imparidade</t>
  </si>
  <si>
    <t>Depósitos</t>
  </si>
  <si>
    <t>Empresas, adminstração pública e particulares</t>
  </si>
  <si>
    <t>Central Banks</t>
  </si>
  <si>
    <t>Loans and advances - gross carryng amount</t>
  </si>
  <si>
    <t>Credit Institutions</t>
  </si>
  <si>
    <t>Corporations and general governments</t>
  </si>
  <si>
    <t>Households</t>
  </si>
  <si>
    <t>Households, corporations and general governments</t>
  </si>
  <si>
    <t>Loans and advances - accumulated impairment</t>
  </si>
  <si>
    <t>Deposits</t>
  </si>
  <si>
    <t>EMPRÉSTIMOS E ADIANTAMENTOS E DEPÓSITOS / LOANS AND ADVANCES AND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</si>
</sst>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;\(#,##0\);\-\ "/>
    <numFmt numFmtId="165" formatCode="#.##0;\(#.##0\);\-"/>
    <numFmt numFmtId="166" formatCode="@*."/>
    <numFmt numFmtId="167" formatCode="#\ ###\ ##0\ ;\(#\ ###\ ##0\);\-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Tahom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165" fontId="3" fillId="0" borderId="0" xfId="0" applyNumberFormat="1" applyFont="1" applyBorder="1"/>
    <xf numFmtId="165" fontId="1" fillId="0" borderId="0" xfId="0" applyNumberFormat="1" applyFont="1"/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vertical="center"/>
    </xf>
    <xf numFmtId="165" fontId="1" fillId="3" borderId="3" xfId="0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166" fontId="4" fillId="3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4" fontId="5" fillId="3" borderId="0" xfId="0" applyNumberFormat="1" applyFont="1" applyFill="1" applyBorder="1" applyAlignment="1">
      <alignment horizontal="right" vertical="center"/>
    </xf>
    <xf numFmtId="167" fontId="4" fillId="3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7" fontId="4" fillId="3" borderId="7" xfId="0" applyNumberFormat="1" applyFont="1" applyFill="1" applyBorder="1" applyAlignment="1">
      <alignment horizontal="right" vertical="center"/>
    </xf>
    <xf numFmtId="164" fontId="6" fillId="3" borderId="5" xfId="5" applyNumberFormat="1" applyFont="1" applyFill="1" applyBorder="1" applyAlignment="1">
      <alignment vertical="center"/>
    </xf>
    <xf numFmtId="164" fontId="6" fillId="3" borderId="0" xfId="5" applyNumberFormat="1" applyFont="1" applyFill="1" applyBorder="1" applyAlignment="1">
      <alignment vertical="center"/>
    </xf>
    <xf numFmtId="164" fontId="6" fillId="3" borderId="8" xfId="5" applyNumberFormat="1" applyFont="1" applyFill="1" applyBorder="1" applyAlignment="1">
      <alignment vertical="center"/>
    </xf>
    <xf numFmtId="164" fontId="6" fillId="3" borderId="7" xfId="5" applyNumberFormat="1" applyFont="1" applyFill="1" applyBorder="1" applyAlignment="1">
      <alignment vertical="center"/>
    </xf>
    <xf numFmtId="164" fontId="6" fillId="0" borderId="0" xfId="5" applyNumberFormat="1" applyFont="1" applyFill="1" applyBorder="1" applyAlignment="1">
      <alignment vertical="center"/>
    </xf>
    <xf numFmtId="164" fontId="6" fillId="0" borderId="7" xfId="5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8" fillId="0" borderId="0" xfId="0" applyNumberFormat="1" applyFont="1" applyFill="1" applyBorder="1" applyAlignment="1">
      <alignment horizontal="left" vertical="center" indent="3"/>
    </xf>
    <xf numFmtId="165" fontId="1" fillId="3" borderId="4" xfId="0" applyNumberFormat="1" applyFont="1" applyFill="1" applyBorder="1" applyAlignment="1">
      <alignment vertical="center"/>
    </xf>
    <xf numFmtId="0" fontId="1" fillId="0" borderId="3" xfId="0" applyFont="1" applyBorder="1"/>
    <xf numFmtId="164" fontId="13" fillId="0" borderId="0" xfId="5" applyNumberFormat="1" applyFont="1" applyFill="1" applyBorder="1" applyAlignment="1">
      <alignment vertical="center"/>
    </xf>
    <xf numFmtId="164" fontId="13" fillId="0" borderId="7" xfId="5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164" fontId="6" fillId="3" borderId="6" xfId="5" applyNumberFormat="1" applyFont="1" applyFill="1" applyBorder="1" applyAlignment="1">
      <alignment vertical="center"/>
    </xf>
    <xf numFmtId="165" fontId="1" fillId="0" borderId="0" xfId="0" applyNumberFormat="1" applyFont="1" applyBorder="1"/>
    <xf numFmtId="165" fontId="1" fillId="0" borderId="7" xfId="0" applyNumberFormat="1" applyFont="1" applyBorder="1"/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4" fontId="6" fillId="2" borderId="2" xfId="1" applyNumberFormat="1" applyFont="1" applyFill="1" applyBorder="1" applyAlignment="1">
      <alignment horizontal="center" vertical="center" wrapText="1"/>
    </xf>
    <xf numFmtId="14" fontId="6" fillId="2" borderId="6" xfId="1" applyNumberFormat="1" applyFont="1" applyFill="1" applyBorder="1" applyAlignment="1">
      <alignment horizontal="center" vertical="center" wrapText="1"/>
    </xf>
    <xf numFmtId="164" fontId="6" fillId="4" borderId="0" xfId="5" applyNumberFormat="1" applyFont="1" applyFill="1" applyBorder="1" applyAlignment="1">
      <alignment vertical="center"/>
    </xf>
    <xf numFmtId="0" fontId="14" fillId="2" borderId="2" xfId="0" applyFont="1" applyFill="1" applyBorder="1"/>
    <xf numFmtId="0" fontId="0" fillId="0" borderId="3" xfId="0" applyBorder="1"/>
    <xf numFmtId="0" fontId="4" fillId="4" borderId="0" xfId="0" applyFont="1" applyFill="1" applyBorder="1"/>
    <xf numFmtId="164" fontId="6" fillId="4" borderId="7" xfId="5" applyNumberFormat="1" applyFont="1" applyFill="1" applyBorder="1" applyAlignment="1">
      <alignment vertical="center"/>
    </xf>
    <xf numFmtId="0" fontId="3" fillId="0" borderId="0" xfId="0" applyFont="1" applyBorder="1"/>
    <xf numFmtId="0" fontId="0" fillId="0" borderId="4" xfId="0" applyBorder="1"/>
    <xf numFmtId="164" fontId="13" fillId="0" borderId="5" xfId="5" applyNumberFormat="1" applyFont="1" applyFill="1" applyBorder="1" applyAlignment="1">
      <alignment vertical="center"/>
    </xf>
    <xf numFmtId="164" fontId="13" fillId="0" borderId="8" xfId="5" applyNumberFormat="1" applyFont="1" applyFill="1" applyBorder="1" applyAlignment="1">
      <alignment vertical="center"/>
    </xf>
    <xf numFmtId="0" fontId="0" fillId="4" borderId="3" xfId="0" applyFill="1" applyBorder="1"/>
    <xf numFmtId="0" fontId="14" fillId="2" borderId="1" xfId="0" applyFont="1" applyFill="1" applyBorder="1"/>
    <xf numFmtId="0" fontId="8" fillId="0" borderId="0" xfId="0" applyFont="1" applyBorder="1"/>
    <xf numFmtId="0" fontId="7" fillId="4" borderId="0" xfId="0" applyFont="1" applyFill="1" applyBorder="1"/>
    <xf numFmtId="0" fontId="8" fillId="0" borderId="5" xfId="0" applyFont="1" applyBorder="1"/>
    <xf numFmtId="164" fontId="3" fillId="0" borderId="0" xfId="0" applyNumberFormat="1" applyFont="1" applyFill="1" applyAlignment="1">
      <alignment vertical="center"/>
    </xf>
  </cellXfs>
  <cellStyles count="6">
    <cellStyle name="gs]_x000d__x000a_Window=0,0,640,480, , ,3_x000d__x000a_dir1=5,7,637,250,-1,-1,1,30,201,1905,231,G:\UGRC\RB\B-DADOS\FOX-PRO\CRED-VEN\KP" xfId="2"/>
    <cellStyle name="Normal" xfId="0" builtinId="0"/>
    <cellStyle name="Normal 2" xfId="1"/>
    <cellStyle name="Normal 3" xfId="3"/>
    <cellStyle name="Normal_Nota das pensões consolidada - Nossa" xfId="5"/>
    <cellStyle name="Percentagem 2" xfId="4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AK146"/>
  <sheetViews>
    <sheetView showGridLines="0" tabSelected="1" topLeftCell="A112" zoomScaleNormal="100" workbookViewId="0">
      <selection activeCell="E119" sqref="E119"/>
    </sheetView>
  </sheetViews>
  <sheetFormatPr defaultRowHeight="15" x14ac:dyDescent="0.25"/>
  <cols>
    <col min="1" max="1" width="5.7109375" customWidth="1"/>
    <col min="2" max="2" width="70.28515625" style="2" bestFit="1" customWidth="1"/>
    <col min="3" max="30" width="11.28515625" style="20" customWidth="1"/>
    <col min="31" max="31" width="10.85546875" bestFit="1" customWidth="1"/>
  </cols>
  <sheetData>
    <row r="1" spans="1:37" x14ac:dyDescent="0.25">
      <c r="A1" s="33" t="s">
        <v>43</v>
      </c>
      <c r="F1" s="20" t="s">
        <v>57</v>
      </c>
    </row>
    <row r="2" spans="1:37" x14ac:dyDescent="0.25">
      <c r="A2" s="33" t="s">
        <v>115</v>
      </c>
      <c r="B2" s="5"/>
    </row>
    <row r="3" spans="1:37" ht="15.75" customHeight="1" x14ac:dyDescent="0.25">
      <c r="A3" s="34" t="s">
        <v>140</v>
      </c>
      <c r="B3" s="5"/>
    </row>
    <row r="4" spans="1:37" s="18" customFormat="1" ht="30" customHeight="1" x14ac:dyDescent="0.25">
      <c r="A4" s="45"/>
      <c r="B4" s="6"/>
      <c r="C4" s="44" t="s">
        <v>143</v>
      </c>
      <c r="D4" s="46" t="s">
        <v>34</v>
      </c>
      <c r="E4" s="46" t="s">
        <v>35</v>
      </c>
      <c r="F4" s="46" t="s">
        <v>2</v>
      </c>
      <c r="G4" s="46" t="s">
        <v>106</v>
      </c>
      <c r="H4" s="46" t="s">
        <v>1</v>
      </c>
      <c r="I4" s="46" t="s">
        <v>37</v>
      </c>
      <c r="J4" s="46" t="s">
        <v>38</v>
      </c>
      <c r="K4" s="46" t="s">
        <v>60</v>
      </c>
      <c r="L4" s="46" t="s">
        <v>107</v>
      </c>
      <c r="M4" s="46" t="s">
        <v>108</v>
      </c>
      <c r="N4" s="46" t="s">
        <v>39</v>
      </c>
      <c r="O4" s="46" t="s">
        <v>109</v>
      </c>
      <c r="P4" s="46" t="s">
        <v>5</v>
      </c>
      <c r="Q4" s="46" t="s">
        <v>40</v>
      </c>
      <c r="R4" s="46" t="s">
        <v>58</v>
      </c>
      <c r="S4" s="46" t="s">
        <v>36</v>
      </c>
      <c r="T4" s="46" t="s">
        <v>59</v>
      </c>
      <c r="U4" s="46" t="s">
        <v>33</v>
      </c>
      <c r="V4" s="46" t="s">
        <v>4</v>
      </c>
      <c r="W4" s="46" t="s">
        <v>110</v>
      </c>
      <c r="X4" s="46" t="s">
        <v>41</v>
      </c>
      <c r="Y4" s="46" t="s">
        <v>61</v>
      </c>
      <c r="Z4" s="46" t="s">
        <v>0</v>
      </c>
      <c r="AA4" s="46" t="s">
        <v>62</v>
      </c>
      <c r="AB4" s="46" t="s">
        <v>42</v>
      </c>
      <c r="AC4" s="46" t="s">
        <v>3</v>
      </c>
      <c r="AD4" s="47" t="s">
        <v>111</v>
      </c>
    </row>
    <row r="5" spans="1:37" x14ac:dyDescent="0.25">
      <c r="A5" s="8"/>
      <c r="B5" s="9" t="s">
        <v>81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5"/>
    </row>
    <row r="6" spans="1:37" s="1" customFormat="1" ht="15" customHeight="1" x14ac:dyDescent="0.25">
      <c r="A6" s="7" t="s">
        <v>12</v>
      </c>
      <c r="B6" s="10" t="s">
        <v>112</v>
      </c>
      <c r="C6" s="31">
        <v>727396</v>
      </c>
      <c r="D6" s="31">
        <v>2438796</v>
      </c>
      <c r="E6" s="31">
        <v>139204</v>
      </c>
      <c r="F6" s="31">
        <v>47033</v>
      </c>
      <c r="G6" s="31">
        <v>131308</v>
      </c>
      <c r="H6" s="31">
        <v>139004</v>
      </c>
      <c r="I6" s="31">
        <v>14682</v>
      </c>
      <c r="J6" s="31">
        <v>18312</v>
      </c>
      <c r="K6" s="31">
        <v>107569</v>
      </c>
      <c r="L6" s="31">
        <v>499317</v>
      </c>
      <c r="M6" s="31">
        <v>102837</v>
      </c>
      <c r="N6" s="31">
        <v>1447840</v>
      </c>
      <c r="O6" s="31">
        <v>29590</v>
      </c>
      <c r="P6" s="31">
        <v>5434496</v>
      </c>
      <c r="Q6" s="31">
        <v>4958</v>
      </c>
      <c r="R6" s="31">
        <v>813883</v>
      </c>
      <c r="S6" s="31">
        <v>40619</v>
      </c>
      <c r="T6" s="31">
        <v>20837</v>
      </c>
      <c r="U6" s="31">
        <v>1898096</v>
      </c>
      <c r="V6" s="31">
        <v>22560</v>
      </c>
      <c r="W6" s="31">
        <v>108291</v>
      </c>
      <c r="X6" s="31">
        <v>2856623</v>
      </c>
      <c r="Y6" s="31">
        <v>258542</v>
      </c>
      <c r="Z6" s="31">
        <v>263295</v>
      </c>
      <c r="AA6" s="31">
        <v>141047</v>
      </c>
      <c r="AB6" s="31">
        <v>320794</v>
      </c>
      <c r="AC6" s="31">
        <v>1</v>
      </c>
      <c r="AD6" s="32">
        <v>7107</v>
      </c>
      <c r="AE6" s="31"/>
      <c r="AF6" s="31"/>
      <c r="AG6" s="31"/>
      <c r="AH6" s="31"/>
      <c r="AI6" s="31"/>
      <c r="AJ6" s="31"/>
      <c r="AK6" s="31"/>
    </row>
    <row r="7" spans="1:37" s="1" customFormat="1" ht="15" customHeight="1" x14ac:dyDescent="0.25">
      <c r="A7" s="7"/>
      <c r="B7" s="11" t="s">
        <v>63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2"/>
    </row>
    <row r="8" spans="1:37" s="1" customFormat="1" ht="15" customHeight="1" x14ac:dyDescent="0.25">
      <c r="A8" s="7" t="s">
        <v>13</v>
      </c>
      <c r="B8" s="10" t="s">
        <v>64</v>
      </c>
      <c r="C8" s="31">
        <v>187</v>
      </c>
      <c r="D8" s="31">
        <v>708316</v>
      </c>
      <c r="E8" s="31">
        <v>0</v>
      </c>
      <c r="F8" s="31">
        <v>0</v>
      </c>
      <c r="G8" s="31">
        <v>0</v>
      </c>
      <c r="H8" s="31">
        <v>92228</v>
      </c>
      <c r="I8" s="31">
        <v>65336</v>
      </c>
      <c r="J8" s="31">
        <v>43056</v>
      </c>
      <c r="K8" s="31">
        <v>7656</v>
      </c>
      <c r="L8" s="31">
        <v>8526</v>
      </c>
      <c r="M8" s="31">
        <v>2</v>
      </c>
      <c r="N8" s="31">
        <v>42364</v>
      </c>
      <c r="O8" s="31">
        <v>0</v>
      </c>
      <c r="P8" s="31">
        <v>7376094</v>
      </c>
      <c r="Q8" s="31">
        <v>106788</v>
      </c>
      <c r="R8" s="31">
        <v>1021466</v>
      </c>
      <c r="S8" s="31">
        <v>184</v>
      </c>
      <c r="T8" s="31">
        <v>27</v>
      </c>
      <c r="U8" s="31">
        <v>246123</v>
      </c>
      <c r="V8" s="31">
        <v>0</v>
      </c>
      <c r="W8" s="31">
        <v>0</v>
      </c>
      <c r="X8" s="31">
        <v>1104157</v>
      </c>
      <c r="Y8" s="31">
        <v>198965</v>
      </c>
      <c r="Z8" s="31">
        <v>34739</v>
      </c>
      <c r="AA8" s="31">
        <v>121</v>
      </c>
      <c r="AB8" s="31">
        <v>1967</v>
      </c>
      <c r="AC8" s="31">
        <v>0</v>
      </c>
      <c r="AD8" s="32">
        <v>0</v>
      </c>
    </row>
    <row r="9" spans="1:37" s="1" customFormat="1" ht="15" customHeight="1" x14ac:dyDescent="0.25">
      <c r="A9" s="7"/>
      <c r="B9" s="11" t="s">
        <v>44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2"/>
    </row>
    <row r="10" spans="1:37" s="1" customFormat="1" ht="15" customHeight="1" x14ac:dyDescent="0.25">
      <c r="A10" s="37"/>
      <c r="B10" s="35" t="s">
        <v>116</v>
      </c>
      <c r="C10" s="38">
        <v>187</v>
      </c>
      <c r="D10" s="38">
        <v>654037</v>
      </c>
      <c r="E10" s="38">
        <v>0</v>
      </c>
      <c r="F10" s="38">
        <v>0</v>
      </c>
      <c r="G10" s="38">
        <v>0</v>
      </c>
      <c r="H10" s="38">
        <v>58</v>
      </c>
      <c r="I10" s="38">
        <v>45837</v>
      </c>
      <c r="J10" s="38">
        <v>3449</v>
      </c>
      <c r="K10" s="38">
        <v>159</v>
      </c>
      <c r="L10" s="38">
        <v>468</v>
      </c>
      <c r="M10" s="38">
        <v>2</v>
      </c>
      <c r="N10" s="38">
        <v>17103</v>
      </c>
      <c r="O10" s="38">
        <v>0</v>
      </c>
      <c r="P10" s="38">
        <v>902203</v>
      </c>
      <c r="Q10" s="38">
        <v>38741</v>
      </c>
      <c r="R10" s="38">
        <v>520391</v>
      </c>
      <c r="S10" s="38">
        <v>184</v>
      </c>
      <c r="T10" s="38">
        <v>27</v>
      </c>
      <c r="U10" s="38">
        <v>152050</v>
      </c>
      <c r="V10" s="38">
        <v>0</v>
      </c>
      <c r="W10" s="38">
        <v>0</v>
      </c>
      <c r="X10" s="38">
        <v>1104157</v>
      </c>
      <c r="Y10" s="38">
        <v>150151</v>
      </c>
      <c r="Z10" s="38">
        <v>34739</v>
      </c>
      <c r="AA10" s="38">
        <v>121</v>
      </c>
      <c r="AB10" s="38">
        <v>1967</v>
      </c>
      <c r="AC10" s="38">
        <v>0</v>
      </c>
      <c r="AD10" s="39">
        <v>0</v>
      </c>
    </row>
    <row r="11" spans="1:37" s="1" customFormat="1" ht="15" customHeight="1" x14ac:dyDescent="0.25">
      <c r="A11" s="37"/>
      <c r="B11" s="35" t="s">
        <v>117</v>
      </c>
      <c r="C11" s="38">
        <v>0</v>
      </c>
      <c r="D11" s="38">
        <v>660</v>
      </c>
      <c r="E11" s="38">
        <v>0</v>
      </c>
      <c r="F11" s="38">
        <v>0</v>
      </c>
      <c r="G11" s="38">
        <v>0</v>
      </c>
      <c r="H11" s="38">
        <v>50682</v>
      </c>
      <c r="I11" s="38">
        <v>0</v>
      </c>
      <c r="J11" s="38">
        <v>7110</v>
      </c>
      <c r="K11" s="38">
        <v>29</v>
      </c>
      <c r="L11" s="38">
        <v>0</v>
      </c>
      <c r="M11" s="38">
        <v>0</v>
      </c>
      <c r="N11" s="38">
        <v>2741</v>
      </c>
      <c r="O11" s="38">
        <v>0</v>
      </c>
      <c r="P11" s="38">
        <v>5752</v>
      </c>
      <c r="Q11" s="38">
        <v>3188</v>
      </c>
      <c r="R11" s="38">
        <v>0</v>
      </c>
      <c r="S11" s="38">
        <v>0</v>
      </c>
      <c r="T11" s="38">
        <v>0</v>
      </c>
      <c r="U11" s="38">
        <v>81581</v>
      </c>
      <c r="V11" s="38">
        <v>0</v>
      </c>
      <c r="W11" s="38">
        <v>0</v>
      </c>
      <c r="X11" s="38">
        <v>0</v>
      </c>
      <c r="Y11" s="38">
        <v>213</v>
      </c>
      <c r="Z11" s="38">
        <v>0</v>
      </c>
      <c r="AA11" s="38">
        <v>0</v>
      </c>
      <c r="AB11" s="38">
        <v>0</v>
      </c>
      <c r="AC11" s="38">
        <v>0</v>
      </c>
      <c r="AD11" s="39">
        <v>0</v>
      </c>
    </row>
    <row r="12" spans="1:37" s="1" customFormat="1" ht="15" customHeight="1" x14ac:dyDescent="0.25">
      <c r="A12" s="37"/>
      <c r="B12" s="35" t="s">
        <v>118</v>
      </c>
      <c r="C12" s="38">
        <v>0</v>
      </c>
      <c r="D12" s="38">
        <v>53619</v>
      </c>
      <c r="E12" s="38">
        <v>0</v>
      </c>
      <c r="F12" s="38">
        <v>0</v>
      </c>
      <c r="G12" s="38">
        <v>0</v>
      </c>
      <c r="H12" s="38">
        <v>41488</v>
      </c>
      <c r="I12" s="38">
        <v>19499</v>
      </c>
      <c r="J12" s="38">
        <v>32497</v>
      </c>
      <c r="K12" s="38">
        <v>7468</v>
      </c>
      <c r="L12" s="38">
        <v>8058</v>
      </c>
      <c r="M12" s="38">
        <v>0</v>
      </c>
      <c r="N12" s="38">
        <v>22520</v>
      </c>
      <c r="O12" s="38">
        <v>0</v>
      </c>
      <c r="P12" s="38">
        <v>6468139</v>
      </c>
      <c r="Q12" s="38">
        <v>64859</v>
      </c>
      <c r="R12" s="38">
        <v>501075</v>
      </c>
      <c r="S12" s="38">
        <v>0</v>
      </c>
      <c r="T12" s="38">
        <v>0</v>
      </c>
      <c r="U12" s="38">
        <v>12492</v>
      </c>
      <c r="V12" s="38">
        <v>0</v>
      </c>
      <c r="W12" s="38">
        <v>0</v>
      </c>
      <c r="X12" s="38">
        <v>0</v>
      </c>
      <c r="Y12" s="38">
        <v>48601</v>
      </c>
      <c r="Z12" s="38">
        <v>0</v>
      </c>
      <c r="AA12" s="38">
        <v>0</v>
      </c>
      <c r="AB12" s="38">
        <v>0</v>
      </c>
      <c r="AC12" s="38">
        <v>0</v>
      </c>
      <c r="AD12" s="39">
        <v>0</v>
      </c>
    </row>
    <row r="13" spans="1:37" s="1" customFormat="1" ht="15" customHeight="1" x14ac:dyDescent="0.25">
      <c r="A13" s="37"/>
      <c r="B13" s="35" t="s">
        <v>119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9">
        <v>0</v>
      </c>
    </row>
    <row r="14" spans="1:37" s="1" customFormat="1" ht="15" customHeight="1" x14ac:dyDescent="0.25">
      <c r="A14" s="7" t="s">
        <v>14</v>
      </c>
      <c r="B14" s="10" t="s">
        <v>65</v>
      </c>
      <c r="C14" s="31">
        <v>71404</v>
      </c>
      <c r="D14" s="31">
        <v>1564504</v>
      </c>
      <c r="E14" s="31">
        <v>1</v>
      </c>
      <c r="F14" s="31">
        <v>1903</v>
      </c>
      <c r="G14" s="31">
        <v>0</v>
      </c>
      <c r="H14" s="31">
        <v>0</v>
      </c>
      <c r="I14" s="31">
        <v>0</v>
      </c>
      <c r="J14" s="31">
        <v>22418</v>
      </c>
      <c r="K14" s="31">
        <v>11386</v>
      </c>
      <c r="L14" s="31">
        <v>224486</v>
      </c>
      <c r="M14" s="31">
        <v>0</v>
      </c>
      <c r="N14" s="31">
        <v>876728</v>
      </c>
      <c r="O14" s="31">
        <v>84179</v>
      </c>
      <c r="P14" s="31">
        <v>2932222</v>
      </c>
      <c r="Q14" s="31">
        <v>0</v>
      </c>
      <c r="R14" s="31">
        <v>3017904</v>
      </c>
      <c r="S14" s="31">
        <v>1122</v>
      </c>
      <c r="T14" s="31">
        <v>810</v>
      </c>
      <c r="U14" s="31">
        <v>406013</v>
      </c>
      <c r="V14" s="31">
        <v>0</v>
      </c>
      <c r="W14" s="31">
        <v>132451</v>
      </c>
      <c r="X14" s="31">
        <v>1650006</v>
      </c>
      <c r="Y14" s="31">
        <v>12389</v>
      </c>
      <c r="Z14" s="31">
        <v>0</v>
      </c>
      <c r="AA14" s="31">
        <v>7101</v>
      </c>
      <c r="AB14" s="31">
        <v>519</v>
      </c>
      <c r="AC14" s="31">
        <v>0</v>
      </c>
      <c r="AD14" s="32">
        <v>0</v>
      </c>
    </row>
    <row r="15" spans="1:37" s="1" customFormat="1" ht="15" customHeight="1" x14ac:dyDescent="0.25">
      <c r="A15" s="7"/>
      <c r="B15" s="11" t="s">
        <v>66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2"/>
    </row>
    <row r="16" spans="1:37" s="1" customFormat="1" ht="15" customHeight="1" x14ac:dyDescent="0.25">
      <c r="A16" s="37"/>
      <c r="B16" s="35" t="s">
        <v>117</v>
      </c>
      <c r="C16" s="38">
        <v>32300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22418</v>
      </c>
      <c r="K16" s="38">
        <v>11386</v>
      </c>
      <c r="L16" s="38">
        <v>224486</v>
      </c>
      <c r="M16" s="38">
        <v>0</v>
      </c>
      <c r="N16" s="38">
        <v>733983</v>
      </c>
      <c r="O16" s="38">
        <v>84179</v>
      </c>
      <c r="P16" s="38">
        <v>1320666</v>
      </c>
      <c r="Q16" s="38">
        <v>0</v>
      </c>
      <c r="R16" s="38">
        <v>2510648</v>
      </c>
      <c r="S16" s="38">
        <v>1122</v>
      </c>
      <c r="T16" s="38">
        <v>810</v>
      </c>
      <c r="U16" s="38">
        <v>138041</v>
      </c>
      <c r="V16" s="38">
        <v>0</v>
      </c>
      <c r="W16" s="38">
        <v>0</v>
      </c>
      <c r="X16" s="38">
        <v>467275</v>
      </c>
      <c r="Y16" s="38">
        <v>12149</v>
      </c>
      <c r="Z16" s="38">
        <v>0</v>
      </c>
      <c r="AA16" s="38">
        <v>7101</v>
      </c>
      <c r="AB16" s="38">
        <v>519</v>
      </c>
      <c r="AC16" s="38">
        <v>0</v>
      </c>
      <c r="AD16" s="39">
        <v>0</v>
      </c>
    </row>
    <row r="17" spans="1:30" s="1" customFormat="1" ht="15" customHeight="1" x14ac:dyDescent="0.25">
      <c r="A17" s="37"/>
      <c r="B17" s="35" t="s">
        <v>118</v>
      </c>
      <c r="C17" s="38">
        <v>39104</v>
      </c>
      <c r="D17" s="38">
        <v>1564504</v>
      </c>
      <c r="E17" s="38">
        <v>1</v>
      </c>
      <c r="F17" s="38">
        <v>1903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108305</v>
      </c>
      <c r="O17" s="38">
        <v>0</v>
      </c>
      <c r="P17" s="38">
        <v>1518961</v>
      </c>
      <c r="Q17" s="38">
        <v>0</v>
      </c>
      <c r="R17" s="38">
        <v>507256</v>
      </c>
      <c r="S17" s="38">
        <v>0</v>
      </c>
      <c r="T17" s="38">
        <v>0</v>
      </c>
      <c r="U17" s="38">
        <v>267972</v>
      </c>
      <c r="V17" s="38">
        <v>0</v>
      </c>
      <c r="W17" s="38">
        <v>132451</v>
      </c>
      <c r="X17" s="38">
        <v>1182731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9">
        <v>0</v>
      </c>
    </row>
    <row r="18" spans="1:30" s="1" customFormat="1" ht="15" customHeight="1" x14ac:dyDescent="0.25">
      <c r="A18" s="37"/>
      <c r="B18" s="35" t="s">
        <v>119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34440</v>
      </c>
      <c r="O18" s="38">
        <v>0</v>
      </c>
      <c r="P18" s="38">
        <v>92595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240</v>
      </c>
      <c r="Z18" s="38">
        <v>0</v>
      </c>
      <c r="AA18" s="38">
        <v>0</v>
      </c>
      <c r="AB18" s="38">
        <v>0</v>
      </c>
      <c r="AC18" s="38">
        <v>0</v>
      </c>
      <c r="AD18" s="39">
        <v>0</v>
      </c>
    </row>
    <row r="19" spans="1:30" s="1" customFormat="1" ht="15" customHeight="1" x14ac:dyDescent="0.25">
      <c r="A19" s="7" t="s">
        <v>15</v>
      </c>
      <c r="B19" s="10" t="s">
        <v>113</v>
      </c>
      <c r="C19" s="31">
        <v>0</v>
      </c>
      <c r="D19" s="31">
        <v>31544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17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16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2">
        <v>0</v>
      </c>
    </row>
    <row r="20" spans="1:30" s="1" customFormat="1" ht="15" customHeight="1" x14ac:dyDescent="0.25">
      <c r="A20" s="7"/>
      <c r="B20" s="11" t="s">
        <v>67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2"/>
    </row>
    <row r="21" spans="1:30" s="1" customFormat="1" ht="15" customHeight="1" x14ac:dyDescent="0.25">
      <c r="A21" s="7"/>
      <c r="B21" s="35" t="s">
        <v>117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9">
        <v>0</v>
      </c>
    </row>
    <row r="22" spans="1:30" ht="15" customHeight="1" x14ac:dyDescent="0.25">
      <c r="A22" s="7"/>
      <c r="B22" s="35" t="s">
        <v>118</v>
      </c>
      <c r="C22" s="38">
        <v>0</v>
      </c>
      <c r="D22" s="38">
        <v>31544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16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9">
        <v>0</v>
      </c>
    </row>
    <row r="23" spans="1:30" ht="15" customHeight="1" x14ac:dyDescent="0.25">
      <c r="A23" s="7"/>
      <c r="B23" s="35" t="s">
        <v>119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17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9">
        <v>0</v>
      </c>
    </row>
    <row r="24" spans="1:30" s="1" customFormat="1" ht="15" customHeight="1" x14ac:dyDescent="0.25">
      <c r="A24" s="7" t="s">
        <v>16</v>
      </c>
      <c r="B24" s="10" t="s">
        <v>68</v>
      </c>
      <c r="C24" s="31">
        <v>281138</v>
      </c>
      <c r="D24" s="31">
        <v>8320491</v>
      </c>
      <c r="E24" s="31">
        <v>384757</v>
      </c>
      <c r="F24" s="31">
        <v>771779</v>
      </c>
      <c r="G24" s="31">
        <v>542</v>
      </c>
      <c r="H24" s="31">
        <v>1282448</v>
      </c>
      <c r="I24" s="31">
        <v>418230</v>
      </c>
      <c r="J24" s="31">
        <v>108192</v>
      </c>
      <c r="K24" s="31">
        <v>65798</v>
      </c>
      <c r="L24" s="31">
        <v>1027763</v>
      </c>
      <c r="M24" s="31">
        <v>53581</v>
      </c>
      <c r="N24" s="31">
        <v>1822509</v>
      </c>
      <c r="O24" s="31">
        <v>25492</v>
      </c>
      <c r="P24" s="31">
        <v>3381140</v>
      </c>
      <c r="Q24" s="31">
        <v>451310</v>
      </c>
      <c r="R24" s="31">
        <v>8673866</v>
      </c>
      <c r="S24" s="31">
        <v>46651</v>
      </c>
      <c r="T24" s="31">
        <v>44059</v>
      </c>
      <c r="U24" s="31">
        <v>2135427</v>
      </c>
      <c r="V24" s="31">
        <v>53</v>
      </c>
      <c r="W24" s="31">
        <v>137</v>
      </c>
      <c r="X24" s="31">
        <v>6011542</v>
      </c>
      <c r="Y24" s="31">
        <v>185833</v>
      </c>
      <c r="Z24" s="31">
        <v>7521</v>
      </c>
      <c r="AA24" s="31">
        <v>0</v>
      </c>
      <c r="AB24" s="31">
        <v>0</v>
      </c>
      <c r="AC24" s="31">
        <v>0</v>
      </c>
      <c r="AD24" s="32">
        <v>459</v>
      </c>
    </row>
    <row r="25" spans="1:30" s="1" customFormat="1" ht="15" customHeight="1" x14ac:dyDescent="0.25">
      <c r="A25" s="7"/>
      <c r="B25" s="11" t="s">
        <v>120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2"/>
    </row>
    <row r="26" spans="1:30" s="1" customFormat="1" ht="15" customHeight="1" x14ac:dyDescent="0.25">
      <c r="A26" s="37"/>
      <c r="B26" s="35" t="s">
        <v>117</v>
      </c>
      <c r="C26" s="38">
        <v>6457</v>
      </c>
      <c r="D26" s="38">
        <v>86442</v>
      </c>
      <c r="E26" s="38">
        <v>2205</v>
      </c>
      <c r="F26" s="38">
        <v>0</v>
      </c>
      <c r="G26" s="38">
        <v>0</v>
      </c>
      <c r="H26" s="38">
        <v>30</v>
      </c>
      <c r="I26" s="38">
        <v>0</v>
      </c>
      <c r="J26" s="38">
        <v>0</v>
      </c>
      <c r="K26" s="38">
        <v>700</v>
      </c>
      <c r="L26" s="38">
        <v>0</v>
      </c>
      <c r="M26" s="38">
        <v>8623</v>
      </c>
      <c r="N26" s="38">
        <v>137225</v>
      </c>
      <c r="O26" s="38">
        <v>0</v>
      </c>
      <c r="P26" s="38">
        <v>153783</v>
      </c>
      <c r="Q26" s="38">
        <v>6040</v>
      </c>
      <c r="R26" s="38">
        <v>73958</v>
      </c>
      <c r="S26" s="38">
        <v>373</v>
      </c>
      <c r="T26" s="38">
        <v>8698</v>
      </c>
      <c r="U26" s="38">
        <v>578140</v>
      </c>
      <c r="V26" s="38">
        <v>3</v>
      </c>
      <c r="W26" s="38">
        <v>137</v>
      </c>
      <c r="X26" s="38">
        <v>81384</v>
      </c>
      <c r="Y26" s="38">
        <v>0</v>
      </c>
      <c r="Z26" s="38">
        <v>7521</v>
      </c>
      <c r="AA26" s="38">
        <v>0</v>
      </c>
      <c r="AB26" s="38">
        <v>0</v>
      </c>
      <c r="AC26" s="38">
        <v>0</v>
      </c>
      <c r="AD26" s="39">
        <v>459</v>
      </c>
    </row>
    <row r="27" spans="1:30" s="1" customFormat="1" ht="15" customHeight="1" x14ac:dyDescent="0.25">
      <c r="A27" s="37"/>
      <c r="B27" s="35" t="s">
        <v>118</v>
      </c>
      <c r="C27" s="38">
        <v>274681</v>
      </c>
      <c r="D27" s="38">
        <v>8234049</v>
      </c>
      <c r="E27" s="38">
        <v>382552</v>
      </c>
      <c r="F27" s="38">
        <v>771779</v>
      </c>
      <c r="G27" s="38">
        <v>542</v>
      </c>
      <c r="H27" s="38">
        <v>1282418</v>
      </c>
      <c r="I27" s="38">
        <v>409773</v>
      </c>
      <c r="J27" s="38">
        <v>108192</v>
      </c>
      <c r="K27" s="38">
        <v>65098</v>
      </c>
      <c r="L27" s="38">
        <v>1027763</v>
      </c>
      <c r="M27" s="38">
        <v>44958</v>
      </c>
      <c r="N27" s="38">
        <v>1685284</v>
      </c>
      <c r="O27" s="38">
        <v>25492</v>
      </c>
      <c r="P27" s="38">
        <v>3227357</v>
      </c>
      <c r="Q27" s="38">
        <v>445270</v>
      </c>
      <c r="R27" s="38">
        <v>8599908</v>
      </c>
      <c r="S27" s="38">
        <v>46278</v>
      </c>
      <c r="T27" s="38">
        <v>35361</v>
      </c>
      <c r="U27" s="38">
        <v>1557287</v>
      </c>
      <c r="V27" s="38">
        <v>50</v>
      </c>
      <c r="W27" s="38">
        <v>0</v>
      </c>
      <c r="X27" s="38">
        <v>5930158</v>
      </c>
      <c r="Y27" s="38">
        <v>185833</v>
      </c>
      <c r="Z27" s="38">
        <v>0</v>
      </c>
      <c r="AA27" s="38">
        <v>0</v>
      </c>
      <c r="AB27" s="38">
        <v>0</v>
      </c>
      <c r="AC27" s="38">
        <v>0</v>
      </c>
      <c r="AD27" s="39">
        <v>0</v>
      </c>
    </row>
    <row r="28" spans="1:30" s="1" customFormat="1" ht="15" customHeight="1" x14ac:dyDescent="0.25">
      <c r="A28" s="37"/>
      <c r="B28" s="35" t="s">
        <v>119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8457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9">
        <v>0</v>
      </c>
    </row>
    <row r="29" spans="1:30" s="1" customFormat="1" ht="15" customHeight="1" x14ac:dyDescent="0.25">
      <c r="A29" s="7" t="s">
        <v>17</v>
      </c>
      <c r="B29" s="10" t="s">
        <v>69</v>
      </c>
      <c r="C29" s="31">
        <v>6365089</v>
      </c>
      <c r="D29" s="31">
        <v>35166993</v>
      </c>
      <c r="E29" s="31">
        <v>1051154</v>
      </c>
      <c r="F29" s="31">
        <v>1093040</v>
      </c>
      <c r="G29" s="31">
        <v>1075393</v>
      </c>
      <c r="H29" s="31">
        <v>422550</v>
      </c>
      <c r="I29" s="31">
        <v>385911</v>
      </c>
      <c r="J29" s="31">
        <v>604897</v>
      </c>
      <c r="K29" s="31">
        <v>114464</v>
      </c>
      <c r="L29" s="31">
        <v>7796226</v>
      </c>
      <c r="M29" s="31">
        <v>260916</v>
      </c>
      <c r="N29" s="31">
        <v>14622972</v>
      </c>
      <c r="O29" s="31">
        <v>24700</v>
      </c>
      <c r="P29" s="31">
        <v>55464684</v>
      </c>
      <c r="Q29" s="31">
        <v>7958</v>
      </c>
      <c r="R29" s="31">
        <v>26122921</v>
      </c>
      <c r="S29" s="31">
        <v>596919</v>
      </c>
      <c r="T29" s="31">
        <v>472576</v>
      </c>
      <c r="U29" s="31">
        <v>29810506</v>
      </c>
      <c r="V29" s="31">
        <v>132</v>
      </c>
      <c r="W29" s="31">
        <v>2128859</v>
      </c>
      <c r="X29" s="31">
        <v>42688829</v>
      </c>
      <c r="Y29" s="31">
        <v>1045803</v>
      </c>
      <c r="Z29" s="31">
        <v>3682994</v>
      </c>
      <c r="AA29" s="31">
        <v>6236130</v>
      </c>
      <c r="AB29" s="31">
        <v>505070</v>
      </c>
      <c r="AC29" s="31">
        <v>0</v>
      </c>
      <c r="AD29" s="32">
        <v>1022054</v>
      </c>
    </row>
    <row r="30" spans="1:30" s="1" customFormat="1" ht="15" customHeight="1" x14ac:dyDescent="0.25">
      <c r="A30" s="7"/>
      <c r="B30" s="11" t="s">
        <v>70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2"/>
    </row>
    <row r="31" spans="1:30" s="1" customFormat="1" ht="15" customHeight="1" x14ac:dyDescent="0.25">
      <c r="A31" s="37"/>
      <c r="B31" s="35" t="s">
        <v>118</v>
      </c>
      <c r="C31" s="38">
        <v>1653553</v>
      </c>
      <c r="D31" s="38">
        <v>2609591</v>
      </c>
      <c r="E31" s="38">
        <v>0</v>
      </c>
      <c r="F31" s="38">
        <v>0</v>
      </c>
      <c r="G31" s="38">
        <v>440288</v>
      </c>
      <c r="H31" s="38">
        <v>384261</v>
      </c>
      <c r="I31" s="38">
        <v>63378</v>
      </c>
      <c r="J31" s="38">
        <v>251856</v>
      </c>
      <c r="K31" s="38">
        <v>972</v>
      </c>
      <c r="L31" s="38">
        <v>5235934</v>
      </c>
      <c r="M31" s="38">
        <v>28654</v>
      </c>
      <c r="N31" s="38">
        <v>3333783</v>
      </c>
      <c r="O31" s="38">
        <v>0</v>
      </c>
      <c r="P31" s="38">
        <v>12265088</v>
      </c>
      <c r="Q31" s="38">
        <v>0</v>
      </c>
      <c r="R31" s="38">
        <v>2518243</v>
      </c>
      <c r="S31" s="38">
        <v>19811</v>
      </c>
      <c r="T31" s="38">
        <v>0</v>
      </c>
      <c r="U31" s="38">
        <v>7546057</v>
      </c>
      <c r="V31" s="38">
        <v>0</v>
      </c>
      <c r="W31" s="38">
        <v>296112</v>
      </c>
      <c r="X31" s="38">
        <v>6583266</v>
      </c>
      <c r="Y31" s="38">
        <v>402706</v>
      </c>
      <c r="Z31" s="38">
        <v>585038</v>
      </c>
      <c r="AA31" s="38">
        <v>257316</v>
      </c>
      <c r="AB31" s="38">
        <v>235817</v>
      </c>
      <c r="AC31" s="38">
        <v>0</v>
      </c>
      <c r="AD31" s="39">
        <v>0</v>
      </c>
    </row>
    <row r="32" spans="1:30" s="1" customFormat="1" ht="15" customHeight="1" x14ac:dyDescent="0.25">
      <c r="A32" s="37"/>
      <c r="B32" s="35" t="s">
        <v>119</v>
      </c>
      <c r="C32" s="38">
        <v>4711536</v>
      </c>
      <c r="D32" s="38">
        <v>32557402</v>
      </c>
      <c r="E32" s="38">
        <v>1051154</v>
      </c>
      <c r="F32" s="38">
        <v>1093040</v>
      </c>
      <c r="G32" s="38">
        <v>635105</v>
      </c>
      <c r="H32" s="38">
        <v>38289</v>
      </c>
      <c r="I32" s="38">
        <v>322533</v>
      </c>
      <c r="J32" s="38">
        <v>353041</v>
      </c>
      <c r="K32" s="38">
        <v>113492</v>
      </c>
      <c r="L32" s="38">
        <v>2560292</v>
      </c>
      <c r="M32" s="38">
        <v>232262</v>
      </c>
      <c r="N32" s="38">
        <v>11289189</v>
      </c>
      <c r="O32" s="38">
        <v>24700</v>
      </c>
      <c r="P32" s="38">
        <v>43199596</v>
      </c>
      <c r="Q32" s="38">
        <v>7958</v>
      </c>
      <c r="R32" s="38">
        <v>23604678</v>
      </c>
      <c r="S32" s="38">
        <v>577108</v>
      </c>
      <c r="T32" s="38">
        <v>472576</v>
      </c>
      <c r="U32" s="38">
        <v>22264449</v>
      </c>
      <c r="V32" s="38">
        <v>132</v>
      </c>
      <c r="W32" s="38">
        <v>1832747</v>
      </c>
      <c r="X32" s="38">
        <v>36105563</v>
      </c>
      <c r="Y32" s="38">
        <v>643097</v>
      </c>
      <c r="Z32" s="38">
        <v>3097956</v>
      </c>
      <c r="AA32" s="38">
        <v>5978814</v>
      </c>
      <c r="AB32" s="38">
        <v>269253</v>
      </c>
      <c r="AC32" s="38">
        <v>0</v>
      </c>
      <c r="AD32" s="39">
        <v>1022054</v>
      </c>
    </row>
    <row r="33" spans="1:30" s="1" customFormat="1" ht="15" customHeight="1" x14ac:dyDescent="0.25">
      <c r="A33" s="7" t="s">
        <v>18</v>
      </c>
      <c r="B33" s="10" t="s">
        <v>71</v>
      </c>
      <c r="C33" s="31">
        <v>0</v>
      </c>
      <c r="D33" s="31">
        <v>175439</v>
      </c>
      <c r="E33" s="31">
        <v>0</v>
      </c>
      <c r="F33" s="31">
        <v>3347</v>
      </c>
      <c r="G33" s="31">
        <v>0</v>
      </c>
      <c r="H33" s="31">
        <v>0</v>
      </c>
      <c r="I33" s="31">
        <v>380</v>
      </c>
      <c r="J33" s="31">
        <v>0</v>
      </c>
      <c r="K33" s="31">
        <v>51</v>
      </c>
      <c r="L33" s="31">
        <v>142562</v>
      </c>
      <c r="M33" s="31">
        <v>0</v>
      </c>
      <c r="N33" s="31">
        <v>18261</v>
      </c>
      <c r="O33" s="31">
        <v>0</v>
      </c>
      <c r="P33" s="31">
        <v>7528</v>
      </c>
      <c r="Q33" s="31">
        <v>0</v>
      </c>
      <c r="R33" s="31">
        <v>4897</v>
      </c>
      <c r="S33" s="31">
        <v>0</v>
      </c>
      <c r="T33" s="31">
        <v>0</v>
      </c>
      <c r="U33" s="31">
        <v>34522</v>
      </c>
      <c r="V33" s="31">
        <v>0</v>
      </c>
      <c r="W33" s="31">
        <v>0</v>
      </c>
      <c r="X33" s="31">
        <v>91856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2">
        <v>0</v>
      </c>
    </row>
    <row r="34" spans="1:30" ht="15" customHeight="1" x14ac:dyDescent="0.25">
      <c r="A34" s="7"/>
      <c r="B34" s="11" t="s">
        <v>121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2"/>
    </row>
    <row r="35" spans="1:30" ht="15" customHeight="1" x14ac:dyDescent="0.25">
      <c r="A35" s="7" t="s">
        <v>19</v>
      </c>
      <c r="B35" s="10" t="s">
        <v>122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57405</v>
      </c>
      <c r="S35" s="31">
        <v>0</v>
      </c>
      <c r="T35" s="31">
        <v>592</v>
      </c>
      <c r="U35" s="31">
        <v>61153</v>
      </c>
      <c r="V35" s="31">
        <v>0</v>
      </c>
      <c r="W35" s="31">
        <v>0</v>
      </c>
      <c r="X35" s="31">
        <v>257320</v>
      </c>
      <c r="Y35" s="31">
        <v>0</v>
      </c>
      <c r="Z35" s="31">
        <v>0</v>
      </c>
      <c r="AA35" s="31">
        <v>7337</v>
      </c>
      <c r="AB35" s="31">
        <v>0</v>
      </c>
      <c r="AC35" s="31">
        <v>0</v>
      </c>
      <c r="AD35" s="32">
        <v>0</v>
      </c>
    </row>
    <row r="36" spans="1:30" s="1" customFormat="1" ht="15" customHeight="1" x14ac:dyDescent="0.25">
      <c r="A36" s="7"/>
      <c r="B36" s="11" t="s">
        <v>72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2"/>
    </row>
    <row r="37" spans="1:30" s="1" customFormat="1" ht="15" customHeight="1" x14ac:dyDescent="0.25">
      <c r="A37" s="7" t="s">
        <v>20</v>
      </c>
      <c r="B37" s="10" t="s">
        <v>73</v>
      </c>
      <c r="C37" s="31">
        <v>0</v>
      </c>
      <c r="D37" s="31">
        <v>3276905</v>
      </c>
      <c r="E37" s="31">
        <v>0</v>
      </c>
      <c r="F37" s="31">
        <v>0</v>
      </c>
      <c r="G37" s="31">
        <v>123819</v>
      </c>
      <c r="H37" s="31">
        <v>30286</v>
      </c>
      <c r="I37" s="31">
        <v>227560</v>
      </c>
      <c r="J37" s="31">
        <v>264</v>
      </c>
      <c r="K37" s="31">
        <v>4920</v>
      </c>
      <c r="L37" s="31">
        <v>62500</v>
      </c>
      <c r="M37" s="31">
        <v>0</v>
      </c>
      <c r="N37" s="31">
        <v>348828</v>
      </c>
      <c r="O37" s="31">
        <v>24</v>
      </c>
      <c r="P37" s="31">
        <v>1620517</v>
      </c>
      <c r="Q37" s="31">
        <v>3975</v>
      </c>
      <c r="R37" s="31">
        <v>622396</v>
      </c>
      <c r="S37" s="31">
        <v>0</v>
      </c>
      <c r="T37" s="31">
        <v>0</v>
      </c>
      <c r="U37" s="31">
        <v>302490</v>
      </c>
      <c r="V37" s="31">
        <v>0</v>
      </c>
      <c r="W37" s="31">
        <v>0</v>
      </c>
      <c r="X37" s="31">
        <v>566424</v>
      </c>
      <c r="Y37" s="31">
        <v>173643</v>
      </c>
      <c r="Z37" s="31">
        <v>9527</v>
      </c>
      <c r="AA37" s="31">
        <v>0</v>
      </c>
      <c r="AB37" s="31">
        <v>5136</v>
      </c>
      <c r="AC37" s="31">
        <v>0</v>
      </c>
      <c r="AD37" s="32">
        <v>0</v>
      </c>
    </row>
    <row r="38" spans="1:30" s="1" customFormat="1" ht="15" customHeight="1" x14ac:dyDescent="0.25">
      <c r="A38" s="7"/>
      <c r="B38" s="11" t="s">
        <v>114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2"/>
    </row>
    <row r="39" spans="1:30" s="1" customFormat="1" ht="15" customHeight="1" x14ac:dyDescent="0.25">
      <c r="A39" s="7" t="s">
        <v>21</v>
      </c>
      <c r="B39" s="10" t="s">
        <v>74</v>
      </c>
      <c r="C39" s="31">
        <v>42470</v>
      </c>
      <c r="D39" s="31">
        <v>374831</v>
      </c>
      <c r="E39" s="31">
        <v>6953</v>
      </c>
      <c r="F39" s="31">
        <v>0</v>
      </c>
      <c r="G39" s="31">
        <v>1085</v>
      </c>
      <c r="H39" s="31">
        <v>14277</v>
      </c>
      <c r="I39" s="31">
        <v>7624</v>
      </c>
      <c r="J39" s="31">
        <v>2212</v>
      </c>
      <c r="K39" s="31">
        <v>8606</v>
      </c>
      <c r="L39" s="31">
        <v>21059</v>
      </c>
      <c r="M39" s="31">
        <v>6679</v>
      </c>
      <c r="N39" s="31">
        <v>243128</v>
      </c>
      <c r="O39" s="31">
        <v>31</v>
      </c>
      <c r="P39" s="31">
        <v>438153</v>
      </c>
      <c r="Q39" s="31">
        <v>6</v>
      </c>
      <c r="R39" s="31">
        <v>214692</v>
      </c>
      <c r="S39" s="31">
        <v>2967</v>
      </c>
      <c r="T39" s="31">
        <v>5384</v>
      </c>
      <c r="U39" s="31">
        <v>143858</v>
      </c>
      <c r="V39" s="31">
        <v>144</v>
      </c>
      <c r="W39" s="31">
        <v>2799</v>
      </c>
      <c r="X39" s="31">
        <v>370045</v>
      </c>
      <c r="Y39" s="31">
        <v>2122</v>
      </c>
      <c r="Z39" s="31">
        <v>36636</v>
      </c>
      <c r="AA39" s="31">
        <v>32670</v>
      </c>
      <c r="AB39" s="31">
        <v>55713</v>
      </c>
      <c r="AC39" s="31">
        <v>36838</v>
      </c>
      <c r="AD39" s="32">
        <v>2954</v>
      </c>
    </row>
    <row r="40" spans="1:30" s="1" customFormat="1" ht="15" customHeight="1" x14ac:dyDescent="0.25">
      <c r="A40" s="7"/>
      <c r="B40" s="11" t="s">
        <v>75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2"/>
    </row>
    <row r="41" spans="1:30" s="1" customFormat="1" ht="15" customHeight="1" x14ac:dyDescent="0.25">
      <c r="A41" s="37"/>
      <c r="B41" s="35" t="s">
        <v>123</v>
      </c>
      <c r="C41" s="38">
        <v>42470</v>
      </c>
      <c r="D41" s="38">
        <v>374831</v>
      </c>
      <c r="E41" s="38">
        <v>6953</v>
      </c>
      <c r="F41" s="38">
        <v>0</v>
      </c>
      <c r="G41" s="38">
        <v>1085</v>
      </c>
      <c r="H41" s="38">
        <v>14277</v>
      </c>
      <c r="I41" s="38">
        <v>7091</v>
      </c>
      <c r="J41" s="38">
        <v>2212</v>
      </c>
      <c r="K41" s="38">
        <v>8606</v>
      </c>
      <c r="L41" s="38">
        <v>21059</v>
      </c>
      <c r="M41" s="38">
        <v>6679</v>
      </c>
      <c r="N41" s="38">
        <v>243128</v>
      </c>
      <c r="O41" s="38">
        <v>31</v>
      </c>
      <c r="P41" s="38">
        <v>433098</v>
      </c>
      <c r="Q41" s="38">
        <v>6</v>
      </c>
      <c r="R41" s="38">
        <v>214692</v>
      </c>
      <c r="S41" s="38">
        <v>2967</v>
      </c>
      <c r="T41" s="38">
        <v>5384</v>
      </c>
      <c r="U41" s="38">
        <v>143858</v>
      </c>
      <c r="V41" s="38">
        <v>144</v>
      </c>
      <c r="W41" s="38">
        <v>2799</v>
      </c>
      <c r="X41" s="38">
        <v>370045</v>
      </c>
      <c r="Y41" s="38">
        <v>2122</v>
      </c>
      <c r="Z41" s="38">
        <v>36636</v>
      </c>
      <c r="AA41" s="38">
        <v>32670</v>
      </c>
      <c r="AB41" s="38">
        <v>55713</v>
      </c>
      <c r="AC41" s="38">
        <v>36838</v>
      </c>
      <c r="AD41" s="39">
        <v>2954</v>
      </c>
    </row>
    <row r="42" spans="1:30" s="1" customFormat="1" ht="15" customHeight="1" x14ac:dyDescent="0.25">
      <c r="A42" s="37"/>
      <c r="B42" s="35" t="s">
        <v>124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533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5055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9">
        <v>0</v>
      </c>
    </row>
    <row r="43" spans="1:30" s="1" customFormat="1" ht="15" customHeight="1" x14ac:dyDescent="0.25">
      <c r="A43" s="7" t="s">
        <v>22</v>
      </c>
      <c r="B43" s="10" t="s">
        <v>76</v>
      </c>
      <c r="C43" s="31">
        <v>9580</v>
      </c>
      <c r="D43" s="31">
        <v>28895</v>
      </c>
      <c r="E43" s="31">
        <v>246</v>
      </c>
      <c r="F43" s="31">
        <v>0</v>
      </c>
      <c r="G43" s="31">
        <v>24782</v>
      </c>
      <c r="H43" s="31">
        <v>2760</v>
      </c>
      <c r="I43" s="31">
        <v>134</v>
      </c>
      <c r="J43" s="31">
        <v>350</v>
      </c>
      <c r="K43" s="31">
        <v>726</v>
      </c>
      <c r="L43" s="31">
        <v>0</v>
      </c>
      <c r="M43" s="31">
        <v>1387</v>
      </c>
      <c r="N43" s="31">
        <v>30644</v>
      </c>
      <c r="O43" s="31">
        <v>872</v>
      </c>
      <c r="P43" s="31">
        <v>53389</v>
      </c>
      <c r="Q43" s="31">
        <v>5432</v>
      </c>
      <c r="R43" s="31">
        <v>10259</v>
      </c>
      <c r="S43" s="31">
        <v>0</v>
      </c>
      <c r="T43" s="31">
        <v>68</v>
      </c>
      <c r="U43" s="31">
        <v>51512</v>
      </c>
      <c r="V43" s="31">
        <v>23</v>
      </c>
      <c r="W43" s="31">
        <v>7284</v>
      </c>
      <c r="X43" s="31">
        <v>29974</v>
      </c>
      <c r="Y43" s="31">
        <v>5852</v>
      </c>
      <c r="Z43" s="31">
        <v>1531</v>
      </c>
      <c r="AA43" s="31">
        <v>12270</v>
      </c>
      <c r="AB43" s="31">
        <v>847</v>
      </c>
      <c r="AC43" s="31">
        <v>242</v>
      </c>
      <c r="AD43" s="32">
        <v>70164</v>
      </c>
    </row>
    <row r="44" spans="1:30" s="1" customFormat="1" ht="15" customHeight="1" x14ac:dyDescent="0.25">
      <c r="A44" s="7"/>
      <c r="B44" s="11" t="s">
        <v>46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2"/>
    </row>
    <row r="45" spans="1:30" s="1" customFormat="1" ht="15" customHeight="1" x14ac:dyDescent="0.25">
      <c r="A45" s="37"/>
      <c r="B45" s="35" t="s">
        <v>125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39">
        <v>11958</v>
      </c>
    </row>
    <row r="46" spans="1:30" s="1" customFormat="1" ht="15" customHeight="1" x14ac:dyDescent="0.25">
      <c r="A46" s="37"/>
      <c r="B46" s="35" t="s">
        <v>126</v>
      </c>
      <c r="C46" s="38">
        <v>9580</v>
      </c>
      <c r="D46" s="38">
        <v>28895</v>
      </c>
      <c r="E46" s="38">
        <v>246</v>
      </c>
      <c r="F46" s="38">
        <v>0</v>
      </c>
      <c r="G46" s="38">
        <v>24782</v>
      </c>
      <c r="H46" s="38">
        <v>2760</v>
      </c>
      <c r="I46" s="38">
        <v>134</v>
      </c>
      <c r="J46" s="38">
        <v>350</v>
      </c>
      <c r="K46" s="38">
        <v>726</v>
      </c>
      <c r="L46" s="38">
        <v>0</v>
      </c>
      <c r="M46" s="38">
        <v>1387</v>
      </c>
      <c r="N46" s="38">
        <v>30644</v>
      </c>
      <c r="O46" s="38">
        <v>872</v>
      </c>
      <c r="P46" s="38">
        <v>53389</v>
      </c>
      <c r="Q46" s="38">
        <v>5432</v>
      </c>
      <c r="R46" s="38">
        <v>10259</v>
      </c>
      <c r="S46" s="38">
        <v>0</v>
      </c>
      <c r="T46" s="38">
        <v>68</v>
      </c>
      <c r="U46" s="38">
        <v>51512</v>
      </c>
      <c r="V46" s="38">
        <v>23</v>
      </c>
      <c r="W46" s="38">
        <v>7284</v>
      </c>
      <c r="X46" s="38">
        <v>29974</v>
      </c>
      <c r="Y46" s="38">
        <v>5852</v>
      </c>
      <c r="Z46" s="38">
        <v>1531</v>
      </c>
      <c r="AA46" s="38">
        <v>12270</v>
      </c>
      <c r="AB46" s="38">
        <v>847</v>
      </c>
      <c r="AC46" s="38">
        <v>242</v>
      </c>
      <c r="AD46" s="39">
        <v>58206</v>
      </c>
    </row>
    <row r="47" spans="1:30" s="1" customFormat="1" ht="15" customHeight="1" x14ac:dyDescent="0.25">
      <c r="A47" s="7" t="s">
        <v>23</v>
      </c>
      <c r="B47" s="10" t="s">
        <v>77</v>
      </c>
      <c r="C47" s="31">
        <v>48117</v>
      </c>
      <c r="D47" s="31">
        <v>2660992</v>
      </c>
      <c r="E47" s="31">
        <v>24</v>
      </c>
      <c r="F47" s="31">
        <v>43968</v>
      </c>
      <c r="G47" s="31">
        <v>430</v>
      </c>
      <c r="H47" s="31">
        <v>2248</v>
      </c>
      <c r="I47" s="31">
        <v>2953</v>
      </c>
      <c r="J47" s="31">
        <v>7282</v>
      </c>
      <c r="K47" s="31">
        <v>257</v>
      </c>
      <c r="L47" s="31">
        <v>43569</v>
      </c>
      <c r="M47" s="31">
        <v>1084</v>
      </c>
      <c r="N47" s="31">
        <v>460074</v>
      </c>
      <c r="O47" s="31">
        <v>3500</v>
      </c>
      <c r="P47" s="31">
        <v>1928527</v>
      </c>
      <c r="Q47" s="31">
        <v>8193</v>
      </c>
      <c r="R47" s="31">
        <v>972689</v>
      </c>
      <c r="S47" s="31">
        <v>0</v>
      </c>
      <c r="T47" s="31">
        <v>2450</v>
      </c>
      <c r="U47" s="31">
        <v>330304</v>
      </c>
      <c r="V47" s="31">
        <v>2144</v>
      </c>
      <c r="W47" s="31">
        <v>5847</v>
      </c>
      <c r="X47" s="31">
        <v>617656</v>
      </c>
      <c r="Y47" s="31">
        <v>121795</v>
      </c>
      <c r="Z47" s="31">
        <v>52614</v>
      </c>
      <c r="AA47" s="31">
        <v>16722</v>
      </c>
      <c r="AB47" s="31">
        <v>5313</v>
      </c>
      <c r="AC47" s="31">
        <v>1233</v>
      </c>
      <c r="AD47" s="32">
        <v>25660</v>
      </c>
    </row>
    <row r="48" spans="1:30" s="1" customFormat="1" ht="15" customHeight="1" x14ac:dyDescent="0.25">
      <c r="A48" s="7"/>
      <c r="B48" s="11" t="s">
        <v>78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2"/>
    </row>
    <row r="49" spans="1:30" s="1" customFormat="1" ht="15" customHeight="1" x14ac:dyDescent="0.25">
      <c r="A49" s="37"/>
      <c r="B49" s="35" t="s">
        <v>127</v>
      </c>
      <c r="C49" s="38">
        <v>59</v>
      </c>
      <c r="D49" s="38">
        <v>31494</v>
      </c>
      <c r="E49" s="38">
        <v>0</v>
      </c>
      <c r="F49" s="38">
        <v>0</v>
      </c>
      <c r="G49" s="38">
        <v>0</v>
      </c>
      <c r="H49" s="38">
        <v>144</v>
      </c>
      <c r="I49" s="38">
        <v>1136</v>
      </c>
      <c r="J49" s="38">
        <v>678</v>
      </c>
      <c r="K49" s="38">
        <v>0</v>
      </c>
      <c r="L49" s="38">
        <v>13471</v>
      </c>
      <c r="M49" s="38">
        <v>0</v>
      </c>
      <c r="N49" s="38">
        <v>2509</v>
      </c>
      <c r="O49" s="38">
        <v>196</v>
      </c>
      <c r="P49" s="38">
        <v>27324</v>
      </c>
      <c r="Q49" s="38">
        <v>429</v>
      </c>
      <c r="R49" s="38">
        <v>1241</v>
      </c>
      <c r="S49" s="38">
        <v>0</v>
      </c>
      <c r="T49" s="38">
        <v>0</v>
      </c>
      <c r="U49" s="38">
        <v>20468</v>
      </c>
      <c r="V49" s="38">
        <v>141</v>
      </c>
      <c r="W49" s="38">
        <v>0</v>
      </c>
      <c r="X49" s="38">
        <v>29628</v>
      </c>
      <c r="Y49" s="38">
        <v>39776</v>
      </c>
      <c r="Z49" s="38">
        <v>532</v>
      </c>
      <c r="AA49" s="38">
        <v>11568</v>
      </c>
      <c r="AB49" s="38">
        <v>272</v>
      </c>
      <c r="AC49" s="38">
        <v>56</v>
      </c>
      <c r="AD49" s="39">
        <v>0</v>
      </c>
    </row>
    <row r="50" spans="1:30" s="1" customFormat="1" ht="15" customHeight="1" x14ac:dyDescent="0.25">
      <c r="A50" s="37"/>
      <c r="B50" s="35" t="s">
        <v>128</v>
      </c>
      <c r="C50" s="38">
        <v>48058</v>
      </c>
      <c r="D50" s="38">
        <v>2629498</v>
      </c>
      <c r="E50" s="38">
        <v>24</v>
      </c>
      <c r="F50" s="38">
        <v>43968</v>
      </c>
      <c r="G50" s="38">
        <v>430</v>
      </c>
      <c r="H50" s="38">
        <v>2104</v>
      </c>
      <c r="I50" s="38">
        <v>1817</v>
      </c>
      <c r="J50" s="38">
        <v>6604</v>
      </c>
      <c r="K50" s="38">
        <v>257</v>
      </c>
      <c r="L50" s="38">
        <v>30098</v>
      </c>
      <c r="M50" s="38">
        <v>1084</v>
      </c>
      <c r="N50" s="38">
        <v>457565</v>
      </c>
      <c r="O50" s="38">
        <v>3304</v>
      </c>
      <c r="P50" s="38">
        <v>1901203</v>
      </c>
      <c r="Q50" s="38">
        <v>7764</v>
      </c>
      <c r="R50" s="38">
        <v>971448</v>
      </c>
      <c r="S50" s="38">
        <v>0</v>
      </c>
      <c r="T50" s="38">
        <v>2450</v>
      </c>
      <c r="U50" s="38">
        <v>309836</v>
      </c>
      <c r="V50" s="38">
        <v>2003</v>
      </c>
      <c r="W50" s="38">
        <v>5847</v>
      </c>
      <c r="X50" s="38">
        <v>588028</v>
      </c>
      <c r="Y50" s="38">
        <v>82019</v>
      </c>
      <c r="Z50" s="38">
        <v>52082</v>
      </c>
      <c r="AA50" s="38">
        <v>5154</v>
      </c>
      <c r="AB50" s="38">
        <v>5041</v>
      </c>
      <c r="AC50" s="38">
        <v>1177</v>
      </c>
      <c r="AD50" s="39">
        <v>25660</v>
      </c>
    </row>
    <row r="51" spans="1:30" s="1" customFormat="1" ht="15" customHeight="1" x14ac:dyDescent="0.25">
      <c r="A51" s="7" t="s">
        <v>24</v>
      </c>
      <c r="B51" s="10" t="s">
        <v>79</v>
      </c>
      <c r="C51" s="31">
        <v>70799</v>
      </c>
      <c r="D51" s="31">
        <v>1323649</v>
      </c>
      <c r="E51" s="31">
        <v>15901</v>
      </c>
      <c r="F51" s="31">
        <v>20786</v>
      </c>
      <c r="G51" s="31">
        <v>12604</v>
      </c>
      <c r="H51" s="31">
        <v>67993</v>
      </c>
      <c r="I51" s="31">
        <v>27180</v>
      </c>
      <c r="J51" s="31">
        <v>7755</v>
      </c>
      <c r="K51" s="31">
        <v>6901</v>
      </c>
      <c r="L51" s="31">
        <v>371564</v>
      </c>
      <c r="M51" s="31">
        <v>2773</v>
      </c>
      <c r="N51" s="31">
        <v>871322</v>
      </c>
      <c r="O51" s="31">
        <v>23072</v>
      </c>
      <c r="P51" s="31">
        <v>349206</v>
      </c>
      <c r="Q51" s="31">
        <v>92081</v>
      </c>
      <c r="R51" s="31">
        <v>3080779</v>
      </c>
      <c r="S51" s="31">
        <v>4375</v>
      </c>
      <c r="T51" s="31">
        <v>10536</v>
      </c>
      <c r="U51" s="31">
        <v>224412</v>
      </c>
      <c r="V51" s="31">
        <v>518</v>
      </c>
      <c r="W51" s="31">
        <v>37050</v>
      </c>
      <c r="X51" s="31">
        <v>157358</v>
      </c>
      <c r="Y51" s="31">
        <v>179656</v>
      </c>
      <c r="Z51" s="31">
        <v>22433</v>
      </c>
      <c r="AA51" s="31">
        <v>38763</v>
      </c>
      <c r="AB51" s="31">
        <v>214915</v>
      </c>
      <c r="AC51" s="31">
        <v>27885</v>
      </c>
      <c r="AD51" s="32">
        <v>10134</v>
      </c>
    </row>
    <row r="52" spans="1:30" s="1" customFormat="1" ht="15" customHeight="1" x14ac:dyDescent="0.25">
      <c r="A52" s="7"/>
      <c r="B52" s="11" t="s">
        <v>47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2"/>
    </row>
    <row r="53" spans="1:30" s="1" customFormat="1" ht="15" customHeight="1" x14ac:dyDescent="0.25">
      <c r="A53" s="7" t="s">
        <v>25</v>
      </c>
      <c r="B53" s="10" t="s">
        <v>80</v>
      </c>
      <c r="C53" s="31">
        <v>11270</v>
      </c>
      <c r="D53" s="31">
        <v>1108529</v>
      </c>
      <c r="E53" s="31">
        <v>0</v>
      </c>
      <c r="F53" s="31">
        <v>106585</v>
      </c>
      <c r="G53" s="31">
        <v>0</v>
      </c>
      <c r="H53" s="31">
        <v>0</v>
      </c>
      <c r="I53" s="31">
        <v>0</v>
      </c>
      <c r="J53" s="31">
        <v>11776</v>
      </c>
      <c r="K53" s="31">
        <v>86</v>
      </c>
      <c r="L53" s="31">
        <v>27671</v>
      </c>
      <c r="M53" s="31">
        <v>3014</v>
      </c>
      <c r="N53" s="31">
        <v>0</v>
      </c>
      <c r="O53" s="31">
        <v>0</v>
      </c>
      <c r="P53" s="31">
        <v>805564</v>
      </c>
      <c r="Q53" s="31">
        <v>0</v>
      </c>
      <c r="R53" s="31">
        <v>141959</v>
      </c>
      <c r="S53" s="31">
        <v>0</v>
      </c>
      <c r="T53" s="31">
        <v>0</v>
      </c>
      <c r="U53" s="31">
        <v>26944</v>
      </c>
      <c r="V53" s="31">
        <v>606</v>
      </c>
      <c r="W53" s="31">
        <v>0</v>
      </c>
      <c r="X53" s="31">
        <v>66061</v>
      </c>
      <c r="Y53" s="31">
        <v>153358</v>
      </c>
      <c r="Z53" s="31">
        <v>51238</v>
      </c>
      <c r="AA53" s="31">
        <v>11616</v>
      </c>
      <c r="AB53" s="31">
        <v>0</v>
      </c>
      <c r="AC53" s="31">
        <v>0</v>
      </c>
      <c r="AD53" s="32">
        <v>0</v>
      </c>
    </row>
    <row r="54" spans="1:30" s="1" customFormat="1" ht="15" customHeight="1" x14ac:dyDescent="0.25">
      <c r="A54" s="7"/>
      <c r="B54" s="11" t="s">
        <v>129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2"/>
    </row>
    <row r="55" spans="1:30" s="1" customFormat="1" ht="15" customHeight="1" x14ac:dyDescent="0.25">
      <c r="A55" s="36"/>
      <c r="B55" s="17" t="s">
        <v>130</v>
      </c>
      <c r="C55" s="27">
        <v>7627450</v>
      </c>
      <c r="D55" s="27">
        <v>57179884</v>
      </c>
      <c r="E55" s="27">
        <v>1598240</v>
      </c>
      <c r="F55" s="27">
        <v>2088441</v>
      </c>
      <c r="G55" s="27">
        <v>1369963</v>
      </c>
      <c r="H55" s="27">
        <v>2053794</v>
      </c>
      <c r="I55" s="27">
        <v>1149990</v>
      </c>
      <c r="J55" s="27">
        <v>826514</v>
      </c>
      <c r="K55" s="27">
        <v>328437</v>
      </c>
      <c r="L55" s="27">
        <v>10225243</v>
      </c>
      <c r="M55" s="27">
        <v>432273</v>
      </c>
      <c r="N55" s="27">
        <v>20784670</v>
      </c>
      <c r="O55" s="27">
        <v>191460</v>
      </c>
      <c r="P55" s="27">
        <v>79791520</v>
      </c>
      <c r="Q55" s="27">
        <v>680701</v>
      </c>
      <c r="R55" s="27">
        <v>44755132</v>
      </c>
      <c r="S55" s="27">
        <v>692837</v>
      </c>
      <c r="T55" s="27">
        <v>557339</v>
      </c>
      <c r="U55" s="27">
        <v>35671360</v>
      </c>
      <c r="V55" s="27">
        <v>26180</v>
      </c>
      <c r="W55" s="27">
        <v>2422718</v>
      </c>
      <c r="X55" s="27">
        <v>56467851</v>
      </c>
      <c r="Y55" s="27">
        <v>2337958</v>
      </c>
      <c r="Z55" s="27">
        <v>4162528</v>
      </c>
      <c r="AA55" s="27">
        <v>6503777</v>
      </c>
      <c r="AB55" s="27">
        <v>1110274</v>
      </c>
      <c r="AC55" s="27">
        <v>66199</v>
      </c>
      <c r="AD55" s="29">
        <v>1138532</v>
      </c>
    </row>
    <row r="56" spans="1:30" s="1" customFormat="1" ht="15" customHeight="1" x14ac:dyDescent="0.25">
      <c r="A56" s="8"/>
      <c r="B56" s="9" t="s">
        <v>48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41"/>
    </row>
    <row r="57" spans="1:30" s="1" customFormat="1" ht="15" customHeight="1" x14ac:dyDescent="0.25">
      <c r="A57" s="7" t="s">
        <v>12</v>
      </c>
      <c r="B57" s="10" t="s">
        <v>6</v>
      </c>
      <c r="C57" s="31">
        <v>160</v>
      </c>
      <c r="D57" s="31">
        <v>481021</v>
      </c>
      <c r="E57" s="31">
        <v>0</v>
      </c>
      <c r="F57" s="31">
        <v>76230</v>
      </c>
      <c r="G57" s="31">
        <v>0</v>
      </c>
      <c r="H57" s="31">
        <v>7606</v>
      </c>
      <c r="I57" s="31">
        <v>61345</v>
      </c>
      <c r="J57" s="31">
        <v>780</v>
      </c>
      <c r="K57" s="31">
        <v>48</v>
      </c>
      <c r="L57" s="31">
        <v>382</v>
      </c>
      <c r="M57" s="31">
        <v>0</v>
      </c>
      <c r="N57" s="31">
        <v>11295</v>
      </c>
      <c r="O57" s="31">
        <v>0</v>
      </c>
      <c r="P57" s="31">
        <v>986358</v>
      </c>
      <c r="Q57" s="31">
        <v>41265</v>
      </c>
      <c r="R57" s="31">
        <v>597854</v>
      </c>
      <c r="S57" s="31">
        <v>622</v>
      </c>
      <c r="T57" s="31">
        <v>32</v>
      </c>
      <c r="U57" s="31">
        <v>164294</v>
      </c>
      <c r="V57" s="31">
        <v>0</v>
      </c>
      <c r="W57" s="31">
        <v>0</v>
      </c>
      <c r="X57" s="31">
        <v>1149076</v>
      </c>
      <c r="Y57" s="31">
        <v>155728</v>
      </c>
      <c r="Z57" s="31">
        <v>41882</v>
      </c>
      <c r="AA57" s="31">
        <v>0</v>
      </c>
      <c r="AB57" s="31">
        <v>1970</v>
      </c>
      <c r="AC57" s="31">
        <v>0</v>
      </c>
      <c r="AD57" s="32">
        <v>0</v>
      </c>
    </row>
    <row r="58" spans="1:30" s="1" customFormat="1" ht="15" customHeight="1" x14ac:dyDescent="0.25">
      <c r="A58" s="7"/>
      <c r="B58" s="11" t="s">
        <v>49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2"/>
    </row>
    <row r="59" spans="1:30" s="1" customFormat="1" ht="15" customHeight="1" x14ac:dyDescent="0.25">
      <c r="A59" s="37"/>
      <c r="B59" s="35" t="s">
        <v>131</v>
      </c>
      <c r="C59" s="38">
        <v>160</v>
      </c>
      <c r="D59" s="38">
        <v>335746</v>
      </c>
      <c r="E59" s="38">
        <v>0</v>
      </c>
      <c r="F59" s="38">
        <v>382</v>
      </c>
      <c r="G59" s="38">
        <v>0</v>
      </c>
      <c r="H59" s="38">
        <v>67</v>
      </c>
      <c r="I59" s="38">
        <v>43700</v>
      </c>
      <c r="J59" s="38">
        <v>780</v>
      </c>
      <c r="K59" s="38">
        <v>48</v>
      </c>
      <c r="L59" s="38">
        <v>382</v>
      </c>
      <c r="M59" s="38">
        <v>0</v>
      </c>
      <c r="N59" s="38">
        <v>11219</v>
      </c>
      <c r="O59" s="38">
        <v>0</v>
      </c>
      <c r="P59" s="38">
        <v>986358</v>
      </c>
      <c r="Q59" s="38">
        <v>41265</v>
      </c>
      <c r="R59" s="38">
        <v>597854</v>
      </c>
      <c r="S59" s="38">
        <v>622</v>
      </c>
      <c r="T59" s="38">
        <v>32</v>
      </c>
      <c r="U59" s="38">
        <v>164294</v>
      </c>
      <c r="V59" s="38">
        <v>0</v>
      </c>
      <c r="W59" s="38">
        <v>0</v>
      </c>
      <c r="X59" s="38">
        <v>1149076</v>
      </c>
      <c r="Y59" s="38">
        <v>150390</v>
      </c>
      <c r="Z59" s="38">
        <v>41882</v>
      </c>
      <c r="AA59" s="38">
        <v>0</v>
      </c>
      <c r="AB59" s="38">
        <v>1970</v>
      </c>
      <c r="AC59" s="38">
        <v>0</v>
      </c>
      <c r="AD59" s="39">
        <v>0</v>
      </c>
    </row>
    <row r="60" spans="1:30" s="1" customFormat="1" ht="15" customHeight="1" x14ac:dyDescent="0.25">
      <c r="A60" s="7"/>
      <c r="B60" s="35" t="s">
        <v>132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7539</v>
      </c>
      <c r="I60" s="38">
        <v>17645</v>
      </c>
      <c r="J60" s="38">
        <v>0</v>
      </c>
      <c r="K60" s="38">
        <v>0</v>
      </c>
      <c r="L60" s="38">
        <v>0</v>
      </c>
      <c r="M60" s="38">
        <v>0</v>
      </c>
      <c r="N60" s="38">
        <v>76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5338</v>
      </c>
      <c r="Z60" s="38">
        <v>0</v>
      </c>
      <c r="AA60" s="38">
        <v>0</v>
      </c>
      <c r="AB60" s="38">
        <v>0</v>
      </c>
      <c r="AC60" s="38">
        <v>0</v>
      </c>
      <c r="AD60" s="39">
        <v>0</v>
      </c>
    </row>
    <row r="61" spans="1:30" s="1" customFormat="1" ht="15" customHeight="1" x14ac:dyDescent="0.25">
      <c r="A61" s="37"/>
      <c r="B61" s="35" t="s">
        <v>133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9">
        <v>0</v>
      </c>
    </row>
    <row r="62" spans="1:30" s="1" customFormat="1" ht="15" customHeight="1" x14ac:dyDescent="0.25">
      <c r="A62" s="37"/>
      <c r="B62" s="35" t="s">
        <v>134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0</v>
      </c>
      <c r="AD62" s="39">
        <v>0</v>
      </c>
    </row>
    <row r="63" spans="1:30" s="1" customFormat="1" ht="15" customHeight="1" x14ac:dyDescent="0.25">
      <c r="A63" s="37"/>
      <c r="B63" s="35" t="s">
        <v>135</v>
      </c>
      <c r="C63" s="38">
        <v>0</v>
      </c>
      <c r="D63" s="38">
        <v>145275</v>
      </c>
      <c r="E63" s="38">
        <v>0</v>
      </c>
      <c r="F63" s="38">
        <v>75848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9">
        <v>0</v>
      </c>
    </row>
    <row r="64" spans="1:30" s="1" customFormat="1" ht="15" customHeight="1" x14ac:dyDescent="0.25">
      <c r="A64" s="7" t="s">
        <v>13</v>
      </c>
      <c r="B64" s="10" t="s">
        <v>82</v>
      </c>
      <c r="C64" s="31">
        <v>0</v>
      </c>
      <c r="D64" s="31">
        <v>3514498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6360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2">
        <v>0</v>
      </c>
    </row>
    <row r="65" spans="1:30" s="1" customFormat="1" ht="15" customHeight="1" x14ac:dyDescent="0.25">
      <c r="A65" s="37"/>
      <c r="B65" s="11" t="s">
        <v>83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2"/>
    </row>
    <row r="66" spans="1:30" s="1" customFormat="1" ht="15" customHeight="1" x14ac:dyDescent="0.25">
      <c r="A66" s="7"/>
      <c r="B66" s="35" t="s">
        <v>133</v>
      </c>
      <c r="C66" s="38">
        <v>0</v>
      </c>
      <c r="D66" s="38">
        <v>2142256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9">
        <v>0</v>
      </c>
    </row>
    <row r="67" spans="1:30" s="1" customFormat="1" ht="15" customHeight="1" x14ac:dyDescent="0.25">
      <c r="A67" s="37"/>
      <c r="B67" s="35" t="s">
        <v>134</v>
      </c>
      <c r="C67" s="38">
        <v>0</v>
      </c>
      <c r="D67" s="38">
        <v>1372242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6360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9">
        <v>0</v>
      </c>
    </row>
    <row r="68" spans="1:30" s="1" customFormat="1" ht="15" customHeight="1" x14ac:dyDescent="0.25">
      <c r="A68" s="37"/>
      <c r="B68" s="35" t="s">
        <v>135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9">
        <v>0</v>
      </c>
    </row>
    <row r="69" spans="1:30" s="1" customFormat="1" ht="15" customHeight="1" x14ac:dyDescent="0.25">
      <c r="A69" s="7" t="s">
        <v>14</v>
      </c>
      <c r="B69" s="10" t="s">
        <v>84</v>
      </c>
      <c r="C69" s="31">
        <v>6909539</v>
      </c>
      <c r="D69" s="31">
        <v>45818764</v>
      </c>
      <c r="E69" s="31">
        <v>1484598</v>
      </c>
      <c r="F69" s="31">
        <v>1674464</v>
      </c>
      <c r="G69" s="31">
        <v>1140605</v>
      </c>
      <c r="H69" s="31">
        <v>1561920</v>
      </c>
      <c r="I69" s="31">
        <v>744461</v>
      </c>
      <c r="J69" s="31">
        <v>687104</v>
      </c>
      <c r="K69" s="31">
        <v>287713</v>
      </c>
      <c r="L69" s="31">
        <v>9612587</v>
      </c>
      <c r="M69" s="31">
        <v>400734</v>
      </c>
      <c r="N69" s="31">
        <v>18694857</v>
      </c>
      <c r="O69" s="31">
        <v>0</v>
      </c>
      <c r="P69" s="31">
        <v>68833618</v>
      </c>
      <c r="Q69" s="31">
        <v>162752</v>
      </c>
      <c r="R69" s="31">
        <v>39225678</v>
      </c>
      <c r="S69" s="31">
        <v>602477</v>
      </c>
      <c r="T69" s="31">
        <v>511569</v>
      </c>
      <c r="U69" s="31">
        <v>31836611</v>
      </c>
      <c r="V69" s="31">
        <v>224</v>
      </c>
      <c r="W69" s="31">
        <v>2184314</v>
      </c>
      <c r="X69" s="31">
        <v>50263265</v>
      </c>
      <c r="Y69" s="31">
        <v>1420059</v>
      </c>
      <c r="Z69" s="31">
        <v>3729214</v>
      </c>
      <c r="AA69" s="31">
        <v>6404657</v>
      </c>
      <c r="AB69" s="31">
        <v>950998</v>
      </c>
      <c r="AC69" s="31">
        <v>11049</v>
      </c>
      <c r="AD69" s="32">
        <v>1097596</v>
      </c>
    </row>
    <row r="70" spans="1:30" s="1" customFormat="1" ht="15" customHeight="1" x14ac:dyDescent="0.25">
      <c r="A70" s="37"/>
      <c r="B70" s="11" t="s">
        <v>85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2"/>
    </row>
    <row r="71" spans="1:30" s="1" customFormat="1" ht="15" customHeight="1" x14ac:dyDescent="0.25">
      <c r="A71" s="7"/>
      <c r="B71" s="35" t="s">
        <v>133</v>
      </c>
      <c r="C71" s="38">
        <v>6866193</v>
      </c>
      <c r="D71" s="38">
        <v>43484870</v>
      </c>
      <c r="E71" s="38">
        <v>1484598</v>
      </c>
      <c r="F71" s="38">
        <v>1639456</v>
      </c>
      <c r="G71" s="38">
        <v>1063597</v>
      </c>
      <c r="H71" s="38">
        <v>1541461</v>
      </c>
      <c r="I71" s="38">
        <v>744461</v>
      </c>
      <c r="J71" s="38">
        <v>683667</v>
      </c>
      <c r="K71" s="38">
        <v>269883</v>
      </c>
      <c r="L71" s="38">
        <v>9542320</v>
      </c>
      <c r="M71" s="38">
        <v>397357</v>
      </c>
      <c r="N71" s="38">
        <v>15672272</v>
      </c>
      <c r="O71" s="38">
        <v>0</v>
      </c>
      <c r="P71" s="38">
        <v>61657370</v>
      </c>
      <c r="Q71" s="38">
        <v>162224</v>
      </c>
      <c r="R71" s="38">
        <v>37687192</v>
      </c>
      <c r="S71" s="38">
        <v>602034</v>
      </c>
      <c r="T71" s="38">
        <v>509802</v>
      </c>
      <c r="U71" s="38">
        <v>26066614</v>
      </c>
      <c r="V71" s="38">
        <v>101</v>
      </c>
      <c r="W71" s="38">
        <v>1694027</v>
      </c>
      <c r="X71" s="38">
        <v>42854315</v>
      </c>
      <c r="Y71" s="38">
        <v>1167217</v>
      </c>
      <c r="Z71" s="38">
        <v>3729214</v>
      </c>
      <c r="AA71" s="38">
        <v>6354026</v>
      </c>
      <c r="AB71" s="38">
        <v>950998</v>
      </c>
      <c r="AC71" s="38">
        <v>11049</v>
      </c>
      <c r="AD71" s="39">
        <v>1055295</v>
      </c>
    </row>
    <row r="72" spans="1:30" s="1" customFormat="1" ht="15" customHeight="1" x14ac:dyDescent="0.25">
      <c r="A72" s="7"/>
      <c r="B72" s="35" t="s">
        <v>134</v>
      </c>
      <c r="C72" s="38">
        <v>0</v>
      </c>
      <c r="D72" s="38">
        <v>2333894</v>
      </c>
      <c r="E72" s="38">
        <v>0</v>
      </c>
      <c r="F72" s="38">
        <v>35008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941094</v>
      </c>
      <c r="O72" s="38">
        <v>0</v>
      </c>
      <c r="P72" s="38">
        <v>3068476</v>
      </c>
      <c r="Q72" s="38">
        <v>0</v>
      </c>
      <c r="R72" s="38">
        <v>1107983</v>
      </c>
      <c r="S72" s="38">
        <v>0</v>
      </c>
      <c r="T72" s="38">
        <v>0</v>
      </c>
      <c r="U72" s="38">
        <v>1361622</v>
      </c>
      <c r="V72" s="38">
        <v>0</v>
      </c>
      <c r="W72" s="38">
        <v>441125</v>
      </c>
      <c r="X72" s="38">
        <v>3088181</v>
      </c>
      <c r="Y72" s="38">
        <v>252842</v>
      </c>
      <c r="Z72" s="38">
        <v>0</v>
      </c>
      <c r="AA72" s="38">
        <v>0</v>
      </c>
      <c r="AB72" s="38">
        <v>0</v>
      </c>
      <c r="AC72" s="38">
        <v>0</v>
      </c>
      <c r="AD72" s="39">
        <v>0</v>
      </c>
    </row>
    <row r="73" spans="1:30" s="1" customFormat="1" ht="15" customHeight="1" x14ac:dyDescent="0.25">
      <c r="A73" s="7"/>
      <c r="B73" s="35" t="s">
        <v>135</v>
      </c>
      <c r="C73" s="38">
        <v>43346</v>
      </c>
      <c r="D73" s="38">
        <v>0</v>
      </c>
      <c r="E73" s="38">
        <v>0</v>
      </c>
      <c r="F73" s="38">
        <v>0</v>
      </c>
      <c r="G73" s="38">
        <v>77008</v>
      </c>
      <c r="H73" s="38">
        <v>20459</v>
      </c>
      <c r="I73" s="38">
        <v>0</v>
      </c>
      <c r="J73" s="38">
        <v>3437</v>
      </c>
      <c r="K73" s="38">
        <v>17830</v>
      </c>
      <c r="L73" s="38">
        <v>70267</v>
      </c>
      <c r="M73" s="38">
        <v>3377</v>
      </c>
      <c r="N73" s="38">
        <v>2081491</v>
      </c>
      <c r="O73" s="38">
        <v>0</v>
      </c>
      <c r="P73" s="38">
        <v>4107772</v>
      </c>
      <c r="Q73" s="38">
        <v>528</v>
      </c>
      <c r="R73" s="38">
        <v>430503</v>
      </c>
      <c r="S73" s="38">
        <v>443</v>
      </c>
      <c r="T73" s="38">
        <v>1767</v>
      </c>
      <c r="U73" s="38">
        <v>4408375</v>
      </c>
      <c r="V73" s="38">
        <v>123</v>
      </c>
      <c r="W73" s="38">
        <v>49162</v>
      </c>
      <c r="X73" s="38">
        <v>4320769</v>
      </c>
      <c r="Y73" s="38">
        <v>0</v>
      </c>
      <c r="Z73" s="38">
        <v>0</v>
      </c>
      <c r="AA73" s="38">
        <v>50631</v>
      </c>
      <c r="AB73" s="38">
        <v>0</v>
      </c>
      <c r="AC73" s="38">
        <v>0</v>
      </c>
      <c r="AD73" s="39">
        <v>42301</v>
      </c>
    </row>
    <row r="74" spans="1:30" s="1" customFormat="1" ht="15" customHeight="1" x14ac:dyDescent="0.25">
      <c r="A74" s="7" t="s">
        <v>15</v>
      </c>
      <c r="B74" s="10" t="s">
        <v>71</v>
      </c>
      <c r="C74" s="31">
        <v>893</v>
      </c>
      <c r="D74" s="31">
        <v>144568</v>
      </c>
      <c r="E74" s="31">
        <v>0</v>
      </c>
      <c r="F74" s="31">
        <v>38825</v>
      </c>
      <c r="G74" s="31">
        <v>0</v>
      </c>
      <c r="H74" s="31">
        <v>35440</v>
      </c>
      <c r="I74" s="31">
        <v>10622</v>
      </c>
      <c r="J74" s="31">
        <v>0</v>
      </c>
      <c r="K74" s="31">
        <v>0</v>
      </c>
      <c r="L74" s="31">
        <v>148593</v>
      </c>
      <c r="M74" s="31">
        <v>0</v>
      </c>
      <c r="N74" s="31">
        <v>706</v>
      </c>
      <c r="O74" s="31">
        <v>0</v>
      </c>
      <c r="P74" s="31">
        <v>3250</v>
      </c>
      <c r="Q74" s="31">
        <v>0</v>
      </c>
      <c r="R74" s="31">
        <v>66190</v>
      </c>
      <c r="S74" s="31">
        <v>0</v>
      </c>
      <c r="T74" s="31">
        <v>645</v>
      </c>
      <c r="U74" s="31">
        <v>76363</v>
      </c>
      <c r="V74" s="31">
        <v>0</v>
      </c>
      <c r="W74" s="31">
        <v>0</v>
      </c>
      <c r="X74" s="31">
        <v>376489</v>
      </c>
      <c r="Y74" s="31">
        <v>0</v>
      </c>
      <c r="Z74" s="31">
        <v>0</v>
      </c>
      <c r="AA74" s="31">
        <v>7368</v>
      </c>
      <c r="AB74" s="31">
        <v>0</v>
      </c>
      <c r="AC74" s="31">
        <v>0</v>
      </c>
      <c r="AD74" s="32">
        <v>0</v>
      </c>
    </row>
    <row r="75" spans="1:30" s="1" customFormat="1" ht="15" customHeight="1" x14ac:dyDescent="0.25">
      <c r="A75" s="37"/>
      <c r="B75" s="11" t="s">
        <v>121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2"/>
    </row>
    <row r="76" spans="1:30" s="1" customFormat="1" ht="15" customHeight="1" x14ac:dyDescent="0.25">
      <c r="A76" s="7" t="s">
        <v>16</v>
      </c>
      <c r="B76" s="10" t="s">
        <v>122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25324</v>
      </c>
      <c r="V76" s="31">
        <v>0</v>
      </c>
      <c r="W76" s="31">
        <v>0</v>
      </c>
      <c r="X76" s="31">
        <v>3740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  <c r="AD76" s="32">
        <v>0</v>
      </c>
    </row>
    <row r="77" spans="1:30" s="1" customFormat="1" ht="15" customHeight="1" x14ac:dyDescent="0.25">
      <c r="A77" s="7"/>
      <c r="B77" s="11" t="s">
        <v>72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2"/>
    </row>
    <row r="78" spans="1:30" s="1" customFormat="1" ht="15" customHeight="1" x14ac:dyDescent="0.25">
      <c r="A78" s="7" t="s">
        <v>17</v>
      </c>
      <c r="B78" s="10" t="s">
        <v>7</v>
      </c>
      <c r="C78" s="31">
        <v>40780</v>
      </c>
      <c r="D78" s="31">
        <v>266579</v>
      </c>
      <c r="E78" s="31">
        <v>323</v>
      </c>
      <c r="F78" s="31">
        <v>10917</v>
      </c>
      <c r="G78" s="31">
        <v>133</v>
      </c>
      <c r="H78" s="31">
        <v>3060</v>
      </c>
      <c r="I78" s="31">
        <v>222</v>
      </c>
      <c r="J78" s="31">
        <v>576</v>
      </c>
      <c r="K78" s="31">
        <v>4</v>
      </c>
      <c r="L78" s="31">
        <v>6429</v>
      </c>
      <c r="M78" s="31">
        <v>0</v>
      </c>
      <c r="N78" s="31">
        <v>29226</v>
      </c>
      <c r="O78" s="31">
        <v>12</v>
      </c>
      <c r="P78" s="31">
        <v>990029</v>
      </c>
      <c r="Q78" s="31">
        <v>5491</v>
      </c>
      <c r="R78" s="31">
        <v>399586</v>
      </c>
      <c r="S78" s="31">
        <v>2842</v>
      </c>
      <c r="T78" s="31">
        <v>830</v>
      </c>
      <c r="U78" s="31">
        <v>43140</v>
      </c>
      <c r="V78" s="31">
        <v>0</v>
      </c>
      <c r="W78" s="31">
        <v>7698</v>
      </c>
      <c r="X78" s="31">
        <v>267613</v>
      </c>
      <c r="Y78" s="31">
        <v>80260</v>
      </c>
      <c r="Z78" s="31">
        <v>16722</v>
      </c>
      <c r="AA78" s="31">
        <v>7878</v>
      </c>
      <c r="AB78" s="31">
        <v>11912</v>
      </c>
      <c r="AC78" s="31">
        <v>0</v>
      </c>
      <c r="AD78" s="32">
        <v>7169</v>
      </c>
    </row>
    <row r="79" spans="1:30" s="1" customFormat="1" ht="15" customHeight="1" x14ac:dyDescent="0.25">
      <c r="A79" s="7"/>
      <c r="B79" s="11" t="s">
        <v>45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2"/>
    </row>
    <row r="80" spans="1:30" s="1" customFormat="1" ht="15" customHeight="1" x14ac:dyDescent="0.25">
      <c r="A80" s="7" t="s">
        <v>18</v>
      </c>
      <c r="B80" s="10" t="s">
        <v>86</v>
      </c>
      <c r="C80" s="31">
        <v>16981</v>
      </c>
      <c r="D80" s="31">
        <v>1656</v>
      </c>
      <c r="E80" s="31">
        <v>408</v>
      </c>
      <c r="F80" s="31">
        <v>1330</v>
      </c>
      <c r="G80" s="31">
        <v>0</v>
      </c>
      <c r="H80" s="31">
        <v>0</v>
      </c>
      <c r="I80" s="31">
        <v>1967</v>
      </c>
      <c r="J80" s="31">
        <v>943</v>
      </c>
      <c r="K80" s="31">
        <v>62</v>
      </c>
      <c r="L80" s="31">
        <v>1212</v>
      </c>
      <c r="M80" s="31">
        <v>274</v>
      </c>
      <c r="N80" s="31">
        <v>499</v>
      </c>
      <c r="O80" s="31">
        <v>446</v>
      </c>
      <c r="P80" s="31">
        <v>166038</v>
      </c>
      <c r="Q80" s="31">
        <v>9641</v>
      </c>
      <c r="R80" s="31">
        <v>11631</v>
      </c>
      <c r="S80" s="31">
        <v>1782</v>
      </c>
      <c r="T80" s="31">
        <v>1740</v>
      </c>
      <c r="U80" s="31">
        <v>57857</v>
      </c>
      <c r="V80" s="31">
        <v>0</v>
      </c>
      <c r="W80" s="31">
        <v>5483</v>
      </c>
      <c r="X80" s="31">
        <v>375970</v>
      </c>
      <c r="Y80" s="31">
        <v>1882</v>
      </c>
      <c r="Z80" s="31">
        <v>1070</v>
      </c>
      <c r="AA80" s="31">
        <v>43374</v>
      </c>
      <c r="AB80" s="31">
        <v>1085</v>
      </c>
      <c r="AC80" s="31">
        <v>1002</v>
      </c>
      <c r="AD80" s="32">
        <v>10819</v>
      </c>
    </row>
    <row r="81" spans="1:30" s="1" customFormat="1" ht="15" customHeight="1" x14ac:dyDescent="0.25">
      <c r="A81" s="7"/>
      <c r="B81" s="11" t="s">
        <v>87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2"/>
    </row>
    <row r="82" spans="1:30" s="1" customFormat="1" ht="15" customHeight="1" x14ac:dyDescent="0.25">
      <c r="A82" s="7"/>
      <c r="B82" s="35" t="s">
        <v>136</v>
      </c>
      <c r="C82" s="38">
        <v>12863</v>
      </c>
      <c r="D82" s="38">
        <v>1656</v>
      </c>
      <c r="E82" s="38">
        <v>218</v>
      </c>
      <c r="F82" s="38">
        <v>1330</v>
      </c>
      <c r="G82" s="38">
        <v>0</v>
      </c>
      <c r="H82" s="38">
        <v>0</v>
      </c>
      <c r="I82" s="38">
        <v>1967</v>
      </c>
      <c r="J82" s="38">
        <v>0</v>
      </c>
      <c r="K82" s="38">
        <v>62</v>
      </c>
      <c r="L82" s="38">
        <v>0</v>
      </c>
      <c r="M82" s="38">
        <v>274</v>
      </c>
      <c r="N82" s="38">
        <v>499</v>
      </c>
      <c r="O82" s="38">
        <v>446</v>
      </c>
      <c r="P82" s="38">
        <v>2256</v>
      </c>
      <c r="Q82" s="38">
        <v>5469</v>
      </c>
      <c r="R82" s="38">
        <v>11631</v>
      </c>
      <c r="S82" s="38">
        <v>1313</v>
      </c>
      <c r="T82" s="38">
        <v>1740</v>
      </c>
      <c r="U82" s="38">
        <v>2804</v>
      </c>
      <c r="V82" s="38">
        <v>0</v>
      </c>
      <c r="W82" s="38">
        <v>5483</v>
      </c>
      <c r="X82" s="38">
        <v>65283</v>
      </c>
      <c r="Y82" s="38">
        <v>1882</v>
      </c>
      <c r="Z82" s="38">
        <v>260</v>
      </c>
      <c r="AA82" s="38">
        <v>8483</v>
      </c>
      <c r="AB82" s="38">
        <v>164</v>
      </c>
      <c r="AC82" s="38">
        <v>0</v>
      </c>
      <c r="AD82" s="39">
        <v>10258</v>
      </c>
    </row>
    <row r="83" spans="1:30" s="1" customFormat="1" ht="15" customHeight="1" x14ac:dyDescent="0.25">
      <c r="A83" s="7"/>
      <c r="B83" s="35" t="s">
        <v>137</v>
      </c>
      <c r="C83" s="38">
        <v>4118</v>
      </c>
      <c r="D83" s="38">
        <v>0</v>
      </c>
      <c r="E83" s="38">
        <v>190</v>
      </c>
      <c r="F83" s="38">
        <v>0</v>
      </c>
      <c r="G83" s="38">
        <v>0</v>
      </c>
      <c r="H83" s="38">
        <v>0</v>
      </c>
      <c r="I83" s="38">
        <v>0</v>
      </c>
      <c r="J83" s="38">
        <v>943</v>
      </c>
      <c r="K83" s="38">
        <v>0</v>
      </c>
      <c r="L83" s="38">
        <v>1212</v>
      </c>
      <c r="M83" s="38">
        <v>0</v>
      </c>
      <c r="N83" s="38">
        <v>0</v>
      </c>
      <c r="O83" s="38">
        <v>0</v>
      </c>
      <c r="P83" s="38">
        <v>163782</v>
      </c>
      <c r="Q83" s="38">
        <v>4172</v>
      </c>
      <c r="R83" s="38">
        <v>0</v>
      </c>
      <c r="S83" s="38">
        <v>469</v>
      </c>
      <c r="T83" s="38">
        <v>0</v>
      </c>
      <c r="U83" s="38">
        <v>55053</v>
      </c>
      <c r="V83" s="38">
        <v>0</v>
      </c>
      <c r="W83" s="38">
        <v>0</v>
      </c>
      <c r="X83" s="38">
        <v>310687</v>
      </c>
      <c r="Y83" s="38">
        <v>0</v>
      </c>
      <c r="Z83" s="38">
        <v>810</v>
      </c>
      <c r="AA83" s="38">
        <v>34891</v>
      </c>
      <c r="AB83" s="38">
        <v>921</v>
      </c>
      <c r="AC83" s="38">
        <v>1002</v>
      </c>
      <c r="AD83" s="39">
        <v>561</v>
      </c>
    </row>
    <row r="84" spans="1:30" s="1" customFormat="1" ht="15" customHeight="1" x14ac:dyDescent="0.25">
      <c r="A84" s="7" t="s">
        <v>19</v>
      </c>
      <c r="B84" s="10" t="s">
        <v>88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15442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2">
        <v>0</v>
      </c>
    </row>
    <row r="85" spans="1:30" s="1" customFormat="1" ht="15" customHeight="1" x14ac:dyDescent="0.25">
      <c r="A85" s="7"/>
      <c r="B85" s="11" t="s">
        <v>89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2"/>
    </row>
    <row r="86" spans="1:30" s="1" customFormat="1" ht="15" customHeight="1" x14ac:dyDescent="0.25">
      <c r="A86" s="7" t="s">
        <v>20</v>
      </c>
      <c r="B86" s="10" t="s">
        <v>8</v>
      </c>
      <c r="C86" s="31">
        <v>107889</v>
      </c>
      <c r="D86" s="31">
        <v>899895</v>
      </c>
      <c r="E86" s="31">
        <v>10826</v>
      </c>
      <c r="F86" s="31">
        <v>38486</v>
      </c>
      <c r="G86" s="31">
        <v>37167</v>
      </c>
      <c r="H86" s="31">
        <v>51312</v>
      </c>
      <c r="I86" s="31">
        <v>24042</v>
      </c>
      <c r="J86" s="31">
        <v>17464</v>
      </c>
      <c r="K86" s="31">
        <v>2048</v>
      </c>
      <c r="L86" s="31">
        <v>118446</v>
      </c>
      <c r="M86" s="31">
        <v>3842</v>
      </c>
      <c r="N86" s="31">
        <v>472772</v>
      </c>
      <c r="O86" s="31">
        <v>4571</v>
      </c>
      <c r="P86" s="31">
        <v>1306298</v>
      </c>
      <c r="Q86" s="31">
        <v>109170</v>
      </c>
      <c r="R86" s="31">
        <v>542481</v>
      </c>
      <c r="S86" s="31">
        <v>5239</v>
      </c>
      <c r="T86" s="31">
        <v>1737</v>
      </c>
      <c r="U86" s="31">
        <v>478245</v>
      </c>
      <c r="V86" s="31">
        <v>2756</v>
      </c>
      <c r="W86" s="31">
        <v>50402</v>
      </c>
      <c r="X86" s="31">
        <v>547624</v>
      </c>
      <c r="Y86" s="31">
        <v>88062</v>
      </c>
      <c r="Z86" s="31">
        <v>84379</v>
      </c>
      <c r="AA86" s="31">
        <v>22088</v>
      </c>
      <c r="AB86" s="31">
        <v>90994</v>
      </c>
      <c r="AC86" s="31">
        <v>54061</v>
      </c>
      <c r="AD86" s="32">
        <v>8895</v>
      </c>
    </row>
    <row r="87" spans="1:30" s="1" customFormat="1" ht="15" customHeight="1" x14ac:dyDescent="0.25">
      <c r="A87" s="7"/>
      <c r="B87" s="11" t="s">
        <v>50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2"/>
    </row>
    <row r="88" spans="1:30" s="1" customFormat="1" ht="15" customHeight="1" x14ac:dyDescent="0.25">
      <c r="A88" s="7" t="s">
        <v>21</v>
      </c>
      <c r="B88" s="10" t="s">
        <v>138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  <c r="AD88" s="32">
        <v>0</v>
      </c>
    </row>
    <row r="89" spans="1:30" s="1" customFormat="1" ht="15" customHeight="1" x14ac:dyDescent="0.25">
      <c r="A89" s="7"/>
      <c r="B89" s="11" t="s">
        <v>90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2"/>
    </row>
    <row r="90" spans="1:30" ht="15" customHeight="1" x14ac:dyDescent="0.25">
      <c r="A90" s="8"/>
      <c r="B90" s="40" t="s">
        <v>142</v>
      </c>
      <c r="C90" s="22">
        <f>+C57+C64+C69+C74+C76+C78+C80+C84+C86+C88</f>
        <v>7076242</v>
      </c>
      <c r="D90" s="22">
        <f t="shared" ref="D90:AD90" si="0">+D57+D64+D69+D74+D76+D78+D80+D84+D86+D88</f>
        <v>51126981</v>
      </c>
      <c r="E90" s="22">
        <f t="shared" si="0"/>
        <v>1496155</v>
      </c>
      <c r="F90" s="22">
        <f t="shared" si="0"/>
        <v>1840252</v>
      </c>
      <c r="G90" s="22">
        <f t="shared" si="0"/>
        <v>1177905</v>
      </c>
      <c r="H90" s="22">
        <f t="shared" si="0"/>
        <v>1674780</v>
      </c>
      <c r="I90" s="22">
        <f t="shared" si="0"/>
        <v>842659</v>
      </c>
      <c r="J90" s="22">
        <f t="shared" si="0"/>
        <v>706867</v>
      </c>
      <c r="K90" s="22">
        <f t="shared" si="0"/>
        <v>289875</v>
      </c>
      <c r="L90" s="22">
        <f t="shared" si="0"/>
        <v>9887649</v>
      </c>
      <c r="M90" s="22">
        <f t="shared" si="0"/>
        <v>404850</v>
      </c>
      <c r="N90" s="22">
        <f t="shared" si="0"/>
        <v>19215715</v>
      </c>
      <c r="O90" s="22">
        <f t="shared" si="0"/>
        <v>5029</v>
      </c>
      <c r="P90" s="22">
        <f t="shared" si="0"/>
        <v>72285591</v>
      </c>
      <c r="Q90" s="22">
        <f t="shared" si="0"/>
        <v>328319</v>
      </c>
      <c r="R90" s="22">
        <f t="shared" si="0"/>
        <v>40843420</v>
      </c>
      <c r="S90" s="22">
        <f t="shared" si="0"/>
        <v>612962</v>
      </c>
      <c r="T90" s="22">
        <f t="shared" si="0"/>
        <v>516553</v>
      </c>
      <c r="U90" s="22">
        <f t="shared" si="0"/>
        <v>32681834</v>
      </c>
      <c r="V90" s="22">
        <f t="shared" si="0"/>
        <v>2980</v>
      </c>
      <c r="W90" s="22">
        <f t="shared" si="0"/>
        <v>2247897</v>
      </c>
      <c r="X90" s="22">
        <f t="shared" si="0"/>
        <v>52983777</v>
      </c>
      <c r="Y90" s="22">
        <f t="shared" si="0"/>
        <v>1745991</v>
      </c>
      <c r="Z90" s="22">
        <f t="shared" si="0"/>
        <v>3873267</v>
      </c>
      <c r="AA90" s="22">
        <f t="shared" si="0"/>
        <v>6485365</v>
      </c>
      <c r="AB90" s="22">
        <f t="shared" si="0"/>
        <v>1056959</v>
      </c>
      <c r="AC90" s="22">
        <f t="shared" si="0"/>
        <v>66112</v>
      </c>
      <c r="AD90" s="26">
        <f t="shared" si="0"/>
        <v>1124479</v>
      </c>
    </row>
    <row r="91" spans="1:30" ht="15" customHeight="1" x14ac:dyDescent="0.25">
      <c r="A91" s="8"/>
      <c r="B91" s="13" t="s">
        <v>51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6"/>
    </row>
    <row r="92" spans="1:30" s="1" customFormat="1" ht="15" customHeight="1" x14ac:dyDescent="0.25">
      <c r="A92" s="7" t="s">
        <v>22</v>
      </c>
      <c r="B92" s="10" t="s">
        <v>9</v>
      </c>
      <c r="C92" s="31">
        <v>410430</v>
      </c>
      <c r="D92" s="31">
        <v>4725000</v>
      </c>
      <c r="E92" s="31">
        <v>64500</v>
      </c>
      <c r="F92" s="31">
        <v>17500</v>
      </c>
      <c r="G92" s="31">
        <v>266400</v>
      </c>
      <c r="H92" s="31">
        <v>171947</v>
      </c>
      <c r="I92" s="31">
        <v>150000</v>
      </c>
      <c r="J92" s="31">
        <v>59500</v>
      </c>
      <c r="K92" s="31">
        <v>20000</v>
      </c>
      <c r="L92" s="31">
        <v>307102</v>
      </c>
      <c r="M92" s="31">
        <v>18932</v>
      </c>
      <c r="N92" s="31">
        <v>2420000</v>
      </c>
      <c r="O92" s="31">
        <v>180000</v>
      </c>
      <c r="P92" s="31">
        <v>3844144</v>
      </c>
      <c r="Q92" s="31">
        <v>81250</v>
      </c>
      <c r="R92" s="31">
        <v>5900000</v>
      </c>
      <c r="S92" s="31">
        <v>63000</v>
      </c>
      <c r="T92" s="31">
        <v>18638</v>
      </c>
      <c r="U92" s="31">
        <v>1293063</v>
      </c>
      <c r="V92" s="31">
        <v>17500</v>
      </c>
      <c r="W92" s="31">
        <v>94000</v>
      </c>
      <c r="X92" s="31">
        <v>1256723</v>
      </c>
      <c r="Y92" s="31">
        <v>844769</v>
      </c>
      <c r="Z92" s="31">
        <v>280000</v>
      </c>
      <c r="AA92" s="31">
        <v>0</v>
      </c>
      <c r="AB92" s="31">
        <v>35812</v>
      </c>
      <c r="AC92" s="31">
        <v>0</v>
      </c>
      <c r="AD92" s="32">
        <v>0</v>
      </c>
    </row>
    <row r="93" spans="1:30" s="1" customFormat="1" ht="15" customHeight="1" x14ac:dyDescent="0.25">
      <c r="A93" s="7"/>
      <c r="B93" s="12" t="s">
        <v>9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2"/>
    </row>
    <row r="94" spans="1:30" s="4" customFormat="1" ht="15" customHeight="1" x14ac:dyDescent="0.25">
      <c r="A94" s="7" t="s">
        <v>23</v>
      </c>
      <c r="B94" s="10" t="s">
        <v>10</v>
      </c>
      <c r="C94" s="31">
        <v>6790</v>
      </c>
      <c r="D94" s="31">
        <v>16471</v>
      </c>
      <c r="E94" s="31">
        <v>0</v>
      </c>
      <c r="F94" s="31">
        <v>0</v>
      </c>
      <c r="G94" s="31">
        <v>0</v>
      </c>
      <c r="H94" s="31">
        <v>1362</v>
      </c>
      <c r="I94" s="31">
        <v>12849</v>
      </c>
      <c r="J94" s="31">
        <v>0</v>
      </c>
      <c r="K94" s="31">
        <v>369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6681</v>
      </c>
      <c r="U94" s="31">
        <v>0</v>
      </c>
      <c r="V94" s="31">
        <v>0</v>
      </c>
      <c r="W94" s="31">
        <v>0</v>
      </c>
      <c r="X94" s="31">
        <v>193390</v>
      </c>
      <c r="Y94" s="31">
        <v>8796</v>
      </c>
      <c r="Z94" s="31">
        <v>0</v>
      </c>
      <c r="AA94" s="31">
        <v>0</v>
      </c>
      <c r="AB94" s="31">
        <v>0</v>
      </c>
      <c r="AC94" s="31">
        <v>0</v>
      </c>
      <c r="AD94" s="32">
        <v>0</v>
      </c>
    </row>
    <row r="95" spans="1:30" s="4" customFormat="1" ht="15" customHeight="1" x14ac:dyDescent="0.25">
      <c r="A95" s="7"/>
      <c r="B95" s="12" t="s">
        <v>52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2"/>
    </row>
    <row r="96" spans="1:30" s="4" customFormat="1" ht="15" customHeight="1" x14ac:dyDescent="0.25">
      <c r="A96" s="7" t="s">
        <v>24</v>
      </c>
      <c r="B96" s="10" t="s">
        <v>139</v>
      </c>
      <c r="C96" s="31">
        <v>0</v>
      </c>
      <c r="D96" s="31">
        <v>402922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6323</v>
      </c>
      <c r="O96" s="31">
        <v>0</v>
      </c>
      <c r="P96" s="31">
        <v>500000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27552</v>
      </c>
      <c r="X96" s="31">
        <v>135000</v>
      </c>
      <c r="Y96" s="31">
        <v>108773</v>
      </c>
      <c r="Z96" s="31">
        <v>0</v>
      </c>
      <c r="AA96" s="31">
        <v>0</v>
      </c>
      <c r="AB96" s="31">
        <v>0</v>
      </c>
      <c r="AC96" s="31">
        <v>0</v>
      </c>
      <c r="AD96" s="32">
        <v>0</v>
      </c>
    </row>
    <row r="97" spans="1:30" s="4" customFormat="1" ht="15" customHeight="1" x14ac:dyDescent="0.25">
      <c r="A97" s="7"/>
      <c r="B97" s="12" t="s">
        <v>91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2"/>
    </row>
    <row r="98" spans="1:30" s="4" customFormat="1" ht="15" customHeight="1" x14ac:dyDescent="0.25">
      <c r="A98" s="7" t="s">
        <v>25</v>
      </c>
      <c r="B98" s="10" t="s">
        <v>92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0</v>
      </c>
      <c r="AC98" s="31">
        <v>0</v>
      </c>
      <c r="AD98" s="32">
        <v>0</v>
      </c>
    </row>
    <row r="99" spans="1:30" s="4" customFormat="1" ht="15" customHeight="1" x14ac:dyDescent="0.25">
      <c r="A99" s="7"/>
      <c r="B99" s="12" t="s">
        <v>93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2"/>
    </row>
    <row r="100" spans="1:30" s="4" customFormat="1" ht="15" customHeight="1" x14ac:dyDescent="0.25">
      <c r="A100" s="7" t="s">
        <v>26</v>
      </c>
      <c r="B100" s="10" t="s">
        <v>94</v>
      </c>
      <c r="C100" s="31">
        <v>7856</v>
      </c>
      <c r="D100" s="31">
        <v>-2577068</v>
      </c>
      <c r="E100" s="31">
        <v>-6902</v>
      </c>
      <c r="F100" s="31">
        <v>6850</v>
      </c>
      <c r="G100" s="31">
        <v>21</v>
      </c>
      <c r="H100" s="31">
        <v>-2900</v>
      </c>
      <c r="I100" s="31">
        <v>-444</v>
      </c>
      <c r="J100" s="31">
        <v>2739</v>
      </c>
      <c r="K100" s="31">
        <v>302</v>
      </c>
      <c r="L100" s="31">
        <v>-6483</v>
      </c>
      <c r="M100" s="31">
        <v>0</v>
      </c>
      <c r="N100" s="31">
        <v>-239521</v>
      </c>
      <c r="O100" s="31">
        <v>734</v>
      </c>
      <c r="P100" s="31">
        <v>-442124</v>
      </c>
      <c r="Q100" s="31">
        <v>10964</v>
      </c>
      <c r="R100" s="31">
        <v>-605782</v>
      </c>
      <c r="S100" s="31">
        <v>2599</v>
      </c>
      <c r="T100" s="31">
        <v>-5982</v>
      </c>
      <c r="U100" s="31">
        <v>-280240</v>
      </c>
      <c r="V100" s="31">
        <v>-4855</v>
      </c>
      <c r="W100" s="31">
        <v>-26964</v>
      </c>
      <c r="X100" s="31">
        <v>37963</v>
      </c>
      <c r="Y100" s="31">
        <v>-33815</v>
      </c>
      <c r="Z100" s="31">
        <v>-33922</v>
      </c>
      <c r="AA100" s="31">
        <v>-3208</v>
      </c>
      <c r="AB100" s="31">
        <v>-5926</v>
      </c>
      <c r="AC100" s="31">
        <v>0</v>
      </c>
      <c r="AD100" s="32">
        <v>192</v>
      </c>
    </row>
    <row r="101" spans="1:30" s="4" customFormat="1" ht="15" customHeight="1" x14ac:dyDescent="0.25">
      <c r="A101" s="7"/>
      <c r="B101" s="12" t="s">
        <v>95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2"/>
    </row>
    <row r="102" spans="1:30" s="4" customFormat="1" ht="15" customHeight="1" x14ac:dyDescent="0.25">
      <c r="A102" s="7" t="s">
        <v>27</v>
      </c>
      <c r="B102" s="10" t="s">
        <v>96</v>
      </c>
      <c r="C102" s="31">
        <v>5495</v>
      </c>
      <c r="D102" s="31">
        <v>596364</v>
      </c>
      <c r="E102" s="31">
        <v>29498</v>
      </c>
      <c r="F102" s="31">
        <v>109626</v>
      </c>
      <c r="G102" s="31">
        <v>-66148</v>
      </c>
      <c r="H102" s="31">
        <v>0</v>
      </c>
      <c r="I102" s="31">
        <v>17467</v>
      </c>
      <c r="J102" s="31">
        <v>1656</v>
      </c>
      <c r="K102" s="31">
        <v>2239</v>
      </c>
      <c r="L102" s="31">
        <v>8663</v>
      </c>
      <c r="M102" s="31">
        <v>681</v>
      </c>
      <c r="N102" s="31">
        <v>-879658</v>
      </c>
      <c r="O102" s="31">
        <v>-29700</v>
      </c>
      <c r="P102" s="31">
        <v>-1457733</v>
      </c>
      <c r="Q102" s="31">
        <v>39147</v>
      </c>
      <c r="R102" s="31">
        <v>-6115245</v>
      </c>
      <c r="S102" s="31">
        <v>0</v>
      </c>
      <c r="T102" s="31">
        <v>-1767</v>
      </c>
      <c r="U102" s="31">
        <v>1842269</v>
      </c>
      <c r="V102" s="31">
        <v>13722</v>
      </c>
      <c r="W102" s="31">
        <v>42747</v>
      </c>
      <c r="X102" s="31">
        <v>472076</v>
      </c>
      <c r="Y102" s="31">
        <v>-509475</v>
      </c>
      <c r="Z102" s="31">
        <v>27750</v>
      </c>
      <c r="AA102" s="31">
        <v>2080</v>
      </c>
      <c r="AB102" s="31">
        <v>20982</v>
      </c>
      <c r="AC102" s="31">
        <v>-1099</v>
      </c>
      <c r="AD102" s="32">
        <v>0</v>
      </c>
    </row>
    <row r="103" spans="1:30" s="4" customFormat="1" ht="15" customHeight="1" x14ac:dyDescent="0.25">
      <c r="A103" s="7"/>
      <c r="B103" s="12" t="s">
        <v>97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2"/>
    </row>
    <row r="104" spans="1:30" s="4" customFormat="1" ht="15" customHeight="1" x14ac:dyDescent="0.25">
      <c r="A104" s="7" t="s">
        <v>28</v>
      </c>
      <c r="B104" s="10" t="s">
        <v>11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461</v>
      </c>
      <c r="M104" s="31">
        <v>1130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191</v>
      </c>
      <c r="AA104" s="31">
        <v>0</v>
      </c>
      <c r="AB104" s="31">
        <v>-1623</v>
      </c>
      <c r="AC104" s="31">
        <v>0</v>
      </c>
      <c r="AD104" s="32">
        <v>0</v>
      </c>
    </row>
    <row r="105" spans="1:30" s="4" customFormat="1" ht="15" customHeight="1" x14ac:dyDescent="0.25">
      <c r="A105" s="7"/>
      <c r="B105" s="12" t="s">
        <v>53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2"/>
    </row>
    <row r="106" spans="1:30" s="4" customFormat="1" ht="15" customHeight="1" x14ac:dyDescent="0.25">
      <c r="A106" s="7" t="s">
        <v>29</v>
      </c>
      <c r="B106" s="10" t="s">
        <v>98</v>
      </c>
      <c r="C106" s="31">
        <v>85470</v>
      </c>
      <c r="D106" s="31">
        <v>2834887</v>
      </c>
      <c r="E106" s="31">
        <v>10609</v>
      </c>
      <c r="F106" s="31">
        <v>93154</v>
      </c>
      <c r="G106" s="31">
        <v>-757</v>
      </c>
      <c r="H106" s="31">
        <v>191679</v>
      </c>
      <c r="I106" s="31">
        <v>119928</v>
      </c>
      <c r="J106" s="31">
        <v>48511</v>
      </c>
      <c r="K106" s="31">
        <v>14027</v>
      </c>
      <c r="L106" s="31">
        <v>12360</v>
      </c>
      <c r="M106" s="31">
        <v>6147</v>
      </c>
      <c r="N106" s="31">
        <v>260241</v>
      </c>
      <c r="O106" s="31">
        <v>33869</v>
      </c>
      <c r="P106" s="31">
        <v>4619918</v>
      </c>
      <c r="Q106" s="31">
        <v>217738</v>
      </c>
      <c r="R106" s="31">
        <v>5106273</v>
      </c>
      <c r="S106" s="31">
        <v>11968</v>
      </c>
      <c r="T106" s="31">
        <v>22189</v>
      </c>
      <c r="U106" s="31">
        <v>2530</v>
      </c>
      <c r="V106" s="31">
        <v>-2970</v>
      </c>
      <c r="W106" s="31">
        <v>19982</v>
      </c>
      <c r="X106" s="31">
        <v>1141552</v>
      </c>
      <c r="Y106" s="31">
        <v>169760</v>
      </c>
      <c r="Z106" s="31">
        <v>0</v>
      </c>
      <c r="AA106" s="31">
        <v>0</v>
      </c>
      <c r="AB106" s="31">
        <v>388</v>
      </c>
      <c r="AC106" s="31">
        <v>206</v>
      </c>
      <c r="AD106" s="32">
        <v>-12119</v>
      </c>
    </row>
    <row r="107" spans="1:30" s="4" customFormat="1" ht="15" customHeight="1" x14ac:dyDescent="0.25">
      <c r="A107" s="7"/>
      <c r="B107" s="12" t="s">
        <v>99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2"/>
    </row>
    <row r="108" spans="1:30" s="4" customFormat="1" ht="15" customHeight="1" x14ac:dyDescent="0.25">
      <c r="A108" s="7" t="s">
        <v>30</v>
      </c>
      <c r="B108" s="10" t="s">
        <v>100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-2</v>
      </c>
      <c r="I108" s="31">
        <v>-38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-2140</v>
      </c>
      <c r="Y108" s="31">
        <v>0</v>
      </c>
      <c r="Z108" s="31">
        <v>0</v>
      </c>
      <c r="AA108" s="31">
        <v>0</v>
      </c>
      <c r="AB108" s="31">
        <v>0</v>
      </c>
      <c r="AC108" s="31">
        <v>0</v>
      </c>
      <c r="AD108" s="32">
        <v>0</v>
      </c>
    </row>
    <row r="109" spans="1:30" s="4" customFormat="1" ht="15" customHeight="1" x14ac:dyDescent="0.25">
      <c r="A109" s="7"/>
      <c r="B109" s="12" t="s">
        <v>101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2"/>
    </row>
    <row r="110" spans="1:30" s="4" customFormat="1" ht="15" customHeight="1" x14ac:dyDescent="0.25">
      <c r="A110" s="7" t="s">
        <v>31</v>
      </c>
      <c r="B110" s="10" t="s">
        <v>102</v>
      </c>
      <c r="C110" s="31">
        <v>35167</v>
      </c>
      <c r="D110" s="31">
        <v>54327</v>
      </c>
      <c r="E110" s="31">
        <v>4380</v>
      </c>
      <c r="F110" s="31">
        <v>21059</v>
      </c>
      <c r="G110" s="31">
        <v>-7458</v>
      </c>
      <c r="H110" s="31">
        <v>16928</v>
      </c>
      <c r="I110" s="31">
        <v>7569</v>
      </c>
      <c r="J110" s="31">
        <v>7241</v>
      </c>
      <c r="K110" s="31">
        <v>1625</v>
      </c>
      <c r="L110" s="31">
        <v>15491</v>
      </c>
      <c r="M110" s="31">
        <v>533</v>
      </c>
      <c r="N110" s="31">
        <v>1570</v>
      </c>
      <c r="O110" s="31">
        <v>1528</v>
      </c>
      <c r="P110" s="31">
        <v>441724</v>
      </c>
      <c r="Q110" s="31">
        <v>3283</v>
      </c>
      <c r="R110" s="31">
        <v>-373534</v>
      </c>
      <c r="S110" s="31">
        <v>2308</v>
      </c>
      <c r="T110" s="31">
        <v>1027</v>
      </c>
      <c r="U110" s="31">
        <v>131904</v>
      </c>
      <c r="V110" s="31">
        <v>-197</v>
      </c>
      <c r="W110" s="31">
        <v>17504</v>
      </c>
      <c r="X110" s="31">
        <v>249510</v>
      </c>
      <c r="Y110" s="31">
        <v>3159</v>
      </c>
      <c r="Z110" s="31">
        <v>15242</v>
      </c>
      <c r="AA110" s="31">
        <v>19540</v>
      </c>
      <c r="AB110" s="31">
        <v>3682</v>
      </c>
      <c r="AC110" s="31">
        <v>980</v>
      </c>
      <c r="AD110" s="32">
        <v>25980</v>
      </c>
    </row>
    <row r="111" spans="1:30" s="4" customFormat="1" ht="15" customHeight="1" x14ac:dyDescent="0.25">
      <c r="A111" s="7"/>
      <c r="B111" s="12" t="s">
        <v>103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2"/>
    </row>
    <row r="112" spans="1:30" s="4" customFormat="1" ht="15" customHeight="1" x14ac:dyDescent="0.25">
      <c r="A112" s="7" t="s">
        <v>32</v>
      </c>
      <c r="B112" s="10" t="s">
        <v>104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0</v>
      </c>
      <c r="AB112" s="31">
        <v>0</v>
      </c>
      <c r="AC112" s="31">
        <v>0</v>
      </c>
      <c r="AD112" s="32">
        <v>0</v>
      </c>
    </row>
    <row r="113" spans="1:30" s="4" customFormat="1" ht="15" customHeight="1" x14ac:dyDescent="0.25">
      <c r="A113" s="7"/>
      <c r="B113" s="12" t="s">
        <v>105</v>
      </c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3"/>
    </row>
    <row r="114" spans="1:30" s="1" customFormat="1" ht="15" customHeight="1" x14ac:dyDescent="0.25">
      <c r="A114" s="14"/>
      <c r="B114" s="15" t="s">
        <v>54</v>
      </c>
      <c r="C114" s="28">
        <f>+SUM(C92:C112)</f>
        <v>551208</v>
      </c>
      <c r="D114" s="28">
        <f t="shared" ref="D114:AD114" si="1">+SUM(D92:D112)</f>
        <v>6052903</v>
      </c>
      <c r="E114" s="28">
        <f t="shared" si="1"/>
        <v>102085</v>
      </c>
      <c r="F114" s="28">
        <f t="shared" si="1"/>
        <v>248189</v>
      </c>
      <c r="G114" s="28">
        <f t="shared" si="1"/>
        <v>192058</v>
      </c>
      <c r="H114" s="28">
        <f t="shared" si="1"/>
        <v>379014</v>
      </c>
      <c r="I114" s="28">
        <f t="shared" si="1"/>
        <v>307331</v>
      </c>
      <c r="J114" s="28">
        <f t="shared" si="1"/>
        <v>119647</v>
      </c>
      <c r="K114" s="28">
        <f t="shared" si="1"/>
        <v>38562</v>
      </c>
      <c r="L114" s="28">
        <f t="shared" si="1"/>
        <v>337594</v>
      </c>
      <c r="M114" s="28">
        <f t="shared" si="1"/>
        <v>27423</v>
      </c>
      <c r="N114" s="28">
        <f t="shared" si="1"/>
        <v>1568955</v>
      </c>
      <c r="O114" s="28">
        <f t="shared" si="1"/>
        <v>186431</v>
      </c>
      <c r="P114" s="28">
        <f t="shared" si="1"/>
        <v>7505929</v>
      </c>
      <c r="Q114" s="28">
        <f t="shared" si="1"/>
        <v>352382</v>
      </c>
      <c r="R114" s="28">
        <f t="shared" si="1"/>
        <v>3911712</v>
      </c>
      <c r="S114" s="28">
        <f t="shared" si="1"/>
        <v>79875</v>
      </c>
      <c r="T114" s="28">
        <f t="shared" si="1"/>
        <v>40786</v>
      </c>
      <c r="U114" s="28">
        <f t="shared" si="1"/>
        <v>2989526</v>
      </c>
      <c r="V114" s="28">
        <f t="shared" si="1"/>
        <v>23200</v>
      </c>
      <c r="W114" s="28">
        <f t="shared" si="1"/>
        <v>174821</v>
      </c>
      <c r="X114" s="28">
        <f t="shared" si="1"/>
        <v>3484074</v>
      </c>
      <c r="Y114" s="28">
        <f t="shared" si="1"/>
        <v>591967</v>
      </c>
      <c r="Z114" s="28">
        <f t="shared" si="1"/>
        <v>289261</v>
      </c>
      <c r="AA114" s="28">
        <f t="shared" si="1"/>
        <v>18412</v>
      </c>
      <c r="AB114" s="28">
        <f t="shared" si="1"/>
        <v>53315</v>
      </c>
      <c r="AC114" s="28">
        <f t="shared" si="1"/>
        <v>87</v>
      </c>
      <c r="AD114" s="30">
        <f t="shared" si="1"/>
        <v>14053</v>
      </c>
    </row>
    <row r="115" spans="1:30" ht="15" customHeight="1" x14ac:dyDescent="0.25">
      <c r="A115" s="16"/>
      <c r="B115" s="17" t="s">
        <v>55</v>
      </c>
      <c r="C115" s="27">
        <f>+C114+C90</f>
        <v>7627450</v>
      </c>
      <c r="D115" s="27">
        <f t="shared" ref="D115:AD115" si="2">+D114+D90</f>
        <v>57179884</v>
      </c>
      <c r="E115" s="27">
        <f t="shared" si="2"/>
        <v>1598240</v>
      </c>
      <c r="F115" s="27">
        <f t="shared" si="2"/>
        <v>2088441</v>
      </c>
      <c r="G115" s="27">
        <f t="shared" si="2"/>
        <v>1369963</v>
      </c>
      <c r="H115" s="27">
        <f t="shared" si="2"/>
        <v>2053794</v>
      </c>
      <c r="I115" s="27">
        <f t="shared" si="2"/>
        <v>1149990</v>
      </c>
      <c r="J115" s="27">
        <f t="shared" si="2"/>
        <v>826514</v>
      </c>
      <c r="K115" s="27">
        <f t="shared" si="2"/>
        <v>328437</v>
      </c>
      <c r="L115" s="27">
        <f t="shared" si="2"/>
        <v>10225243</v>
      </c>
      <c r="M115" s="27">
        <f t="shared" si="2"/>
        <v>432273</v>
      </c>
      <c r="N115" s="27">
        <f t="shared" si="2"/>
        <v>20784670</v>
      </c>
      <c r="O115" s="27">
        <f t="shared" si="2"/>
        <v>191460</v>
      </c>
      <c r="P115" s="27">
        <f t="shared" si="2"/>
        <v>79791520</v>
      </c>
      <c r="Q115" s="27">
        <f t="shared" si="2"/>
        <v>680701</v>
      </c>
      <c r="R115" s="27">
        <f t="shared" si="2"/>
        <v>44755132</v>
      </c>
      <c r="S115" s="27">
        <f t="shared" si="2"/>
        <v>692837</v>
      </c>
      <c r="T115" s="27">
        <f t="shared" si="2"/>
        <v>557339</v>
      </c>
      <c r="U115" s="27">
        <f t="shared" si="2"/>
        <v>35671360</v>
      </c>
      <c r="V115" s="27">
        <f t="shared" si="2"/>
        <v>26180</v>
      </c>
      <c r="W115" s="27">
        <f t="shared" si="2"/>
        <v>2422718</v>
      </c>
      <c r="X115" s="27">
        <f t="shared" si="2"/>
        <v>56467851</v>
      </c>
      <c r="Y115" s="27">
        <f t="shared" si="2"/>
        <v>2337958</v>
      </c>
      <c r="Z115" s="27">
        <f t="shared" si="2"/>
        <v>4162528</v>
      </c>
      <c r="AA115" s="27">
        <f t="shared" si="2"/>
        <v>6503777</v>
      </c>
      <c r="AB115" s="27">
        <f t="shared" si="2"/>
        <v>1110274</v>
      </c>
      <c r="AC115" s="27">
        <f t="shared" si="2"/>
        <v>66199</v>
      </c>
      <c r="AD115" s="29">
        <f t="shared" si="2"/>
        <v>1138532</v>
      </c>
    </row>
    <row r="116" spans="1:30" ht="15" customHeight="1" x14ac:dyDescent="0.25">
      <c r="A116" s="1"/>
      <c r="B116" s="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ht="15" customHeight="1" x14ac:dyDescent="0.25">
      <c r="A117" s="1"/>
      <c r="B117" s="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ht="15" customHeight="1" x14ac:dyDescent="0.25">
      <c r="A118" s="1"/>
      <c r="B118" s="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ht="15" customHeight="1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ht="15" customHeight="1" x14ac:dyDescent="0.25">
      <c r="A120" s="33" t="s">
        <v>160</v>
      </c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ht="30" customHeight="1" x14ac:dyDescent="0.25">
      <c r="A122" s="58"/>
      <c r="B122" s="49"/>
      <c r="C122" s="44" t="s">
        <v>143</v>
      </c>
      <c r="D122" s="46" t="s">
        <v>34</v>
      </c>
      <c r="E122" s="46" t="s">
        <v>35</v>
      </c>
      <c r="F122" s="46" t="s">
        <v>2</v>
      </c>
      <c r="G122" s="46" t="s">
        <v>106</v>
      </c>
      <c r="H122" s="46" t="s">
        <v>1</v>
      </c>
      <c r="I122" s="46" t="s">
        <v>37</v>
      </c>
      <c r="J122" s="46" t="s">
        <v>38</v>
      </c>
      <c r="K122" s="46" t="s">
        <v>60</v>
      </c>
      <c r="L122" s="46" t="s">
        <v>107</v>
      </c>
      <c r="M122" s="46" t="s">
        <v>108</v>
      </c>
      <c r="N122" s="46" t="s">
        <v>39</v>
      </c>
      <c r="O122" s="46" t="s">
        <v>109</v>
      </c>
      <c r="P122" s="46" t="s">
        <v>5</v>
      </c>
      <c r="Q122" s="46" t="s">
        <v>40</v>
      </c>
      <c r="R122" s="46" t="s">
        <v>58</v>
      </c>
      <c r="S122" s="46" t="s">
        <v>36</v>
      </c>
      <c r="T122" s="46" t="s">
        <v>59</v>
      </c>
      <c r="U122" s="46" t="s">
        <v>33</v>
      </c>
      <c r="V122" s="46" t="s">
        <v>4</v>
      </c>
      <c r="W122" s="46" t="s">
        <v>110</v>
      </c>
      <c r="X122" s="46" t="s">
        <v>41</v>
      </c>
      <c r="Y122" s="46" t="s">
        <v>61</v>
      </c>
      <c r="Z122" s="46" t="s">
        <v>0</v>
      </c>
      <c r="AA122" s="46" t="s">
        <v>62</v>
      </c>
      <c r="AB122" s="46" t="s">
        <v>42</v>
      </c>
      <c r="AC122" s="46" t="s">
        <v>3</v>
      </c>
      <c r="AD122" s="47" t="s">
        <v>111</v>
      </c>
    </row>
    <row r="123" spans="1:30" x14ac:dyDescent="0.25">
      <c r="A123" s="57"/>
      <c r="B123" s="51" t="s">
        <v>144</v>
      </c>
      <c r="C123" s="48">
        <v>4965700</v>
      </c>
      <c r="D123" s="48">
        <v>34637576</v>
      </c>
      <c r="E123" s="48">
        <v>1052044</v>
      </c>
      <c r="F123" s="48">
        <v>1131709</v>
      </c>
      <c r="G123" s="48">
        <v>635820</v>
      </c>
      <c r="H123" s="48">
        <v>38318</v>
      </c>
      <c r="I123" s="48">
        <v>386602</v>
      </c>
      <c r="J123" s="48">
        <v>378593</v>
      </c>
      <c r="K123" s="48">
        <v>115361</v>
      </c>
      <c r="L123" s="48">
        <v>2637170</v>
      </c>
      <c r="M123" s="48">
        <v>238220</v>
      </c>
      <c r="N123" s="48">
        <v>12224658</v>
      </c>
      <c r="O123" s="48">
        <v>26742</v>
      </c>
      <c r="P123" s="48">
        <v>45863128</v>
      </c>
      <c r="Q123" s="48">
        <v>11517</v>
      </c>
      <c r="R123" s="48">
        <v>27529283</v>
      </c>
      <c r="S123" s="48">
        <v>578162</v>
      </c>
      <c r="T123" s="48">
        <v>496648</v>
      </c>
      <c r="U123" s="48">
        <v>22771689</v>
      </c>
      <c r="V123" s="48">
        <v>132</v>
      </c>
      <c r="W123" s="48">
        <v>1880111</v>
      </c>
      <c r="X123" s="48">
        <v>37067604</v>
      </c>
      <c r="Y123" s="48">
        <v>743728</v>
      </c>
      <c r="Z123" s="48">
        <v>3264394</v>
      </c>
      <c r="AA123" s="48">
        <v>0</v>
      </c>
      <c r="AB123" s="48">
        <v>269253</v>
      </c>
      <c r="AC123" s="48">
        <v>0</v>
      </c>
      <c r="AD123" s="52">
        <v>1146252</v>
      </c>
    </row>
    <row r="124" spans="1:30" x14ac:dyDescent="0.25">
      <c r="A124" s="57"/>
      <c r="B124" s="60" t="s">
        <v>153</v>
      </c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52"/>
    </row>
    <row r="125" spans="1:30" x14ac:dyDescent="0.25">
      <c r="A125" s="50"/>
      <c r="B125" s="53" t="s">
        <v>145</v>
      </c>
      <c r="C125" s="38">
        <v>4203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0</v>
      </c>
      <c r="P125" s="38">
        <v>16680</v>
      </c>
      <c r="Q125" s="38">
        <v>0</v>
      </c>
      <c r="R125" s="38">
        <v>0</v>
      </c>
      <c r="S125" s="38">
        <v>0</v>
      </c>
      <c r="T125" s="38">
        <v>0</v>
      </c>
      <c r="U125" s="38">
        <v>5000</v>
      </c>
      <c r="V125" s="38">
        <v>0</v>
      </c>
      <c r="W125" s="38">
        <v>0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0</v>
      </c>
      <c r="AD125" s="39">
        <v>0</v>
      </c>
    </row>
    <row r="126" spans="1:30" x14ac:dyDescent="0.25">
      <c r="A126" s="50"/>
      <c r="B126" s="59" t="s">
        <v>152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9"/>
    </row>
    <row r="127" spans="1:30" x14ac:dyDescent="0.25">
      <c r="A127" s="50"/>
      <c r="B127" s="53" t="s">
        <v>146</v>
      </c>
      <c r="C127" s="38">
        <v>283665</v>
      </c>
      <c r="D127" s="38">
        <v>1220367</v>
      </c>
      <c r="E127" s="38">
        <v>960186</v>
      </c>
      <c r="F127" s="38">
        <v>34650</v>
      </c>
      <c r="G127" s="38">
        <v>45098</v>
      </c>
      <c r="H127" s="38">
        <v>1805</v>
      </c>
      <c r="I127" s="38">
        <v>104437</v>
      </c>
      <c r="J127" s="38">
        <v>651</v>
      </c>
      <c r="K127" s="38">
        <v>10558</v>
      </c>
      <c r="L127" s="38">
        <v>1233613</v>
      </c>
      <c r="M127" s="38">
        <v>12423</v>
      </c>
      <c r="N127" s="38">
        <v>507669</v>
      </c>
      <c r="O127" s="38">
        <v>0</v>
      </c>
      <c r="P127" s="38">
        <v>4606928</v>
      </c>
      <c r="Q127" s="38">
        <v>1643</v>
      </c>
      <c r="R127" s="38">
        <v>612768</v>
      </c>
      <c r="S127" s="38">
        <v>436007</v>
      </c>
      <c r="T127" s="38">
        <v>113410</v>
      </c>
      <c r="U127" s="38">
        <v>840019</v>
      </c>
      <c r="V127" s="38">
        <v>88</v>
      </c>
      <c r="W127" s="38">
        <v>78</v>
      </c>
      <c r="X127" s="38">
        <v>867321</v>
      </c>
      <c r="Y127" s="38">
        <v>122211</v>
      </c>
      <c r="Z127" s="38">
        <v>5238</v>
      </c>
      <c r="AA127" s="38">
        <v>0</v>
      </c>
      <c r="AB127" s="38">
        <v>91445</v>
      </c>
      <c r="AC127" s="38">
        <v>0</v>
      </c>
      <c r="AD127" s="39">
        <v>0</v>
      </c>
    </row>
    <row r="128" spans="1:30" x14ac:dyDescent="0.25">
      <c r="A128" s="50"/>
      <c r="B128" s="59" t="s">
        <v>154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9"/>
    </row>
    <row r="129" spans="1:30" x14ac:dyDescent="0.25">
      <c r="A129" s="50"/>
      <c r="B129" s="53" t="s">
        <v>147</v>
      </c>
      <c r="C129" s="38">
        <v>3205418</v>
      </c>
      <c r="D129" s="38">
        <v>15232507</v>
      </c>
      <c r="E129" s="38">
        <v>0</v>
      </c>
      <c r="F129" s="38">
        <v>64260</v>
      </c>
      <c r="G129" s="38">
        <v>277276</v>
      </c>
      <c r="H129" s="38">
        <v>3747</v>
      </c>
      <c r="I129" s="38">
        <v>224266</v>
      </c>
      <c r="J129" s="38">
        <v>148365</v>
      </c>
      <c r="K129" s="38">
        <v>88033</v>
      </c>
      <c r="L129" s="38">
        <v>1084129</v>
      </c>
      <c r="M129" s="38">
        <v>132221</v>
      </c>
      <c r="N129" s="38">
        <v>4820914</v>
      </c>
      <c r="O129" s="38">
        <v>20364</v>
      </c>
      <c r="P129" s="38">
        <v>14703295</v>
      </c>
      <c r="Q129" s="38">
        <v>4066</v>
      </c>
      <c r="R129" s="38">
        <v>17520777</v>
      </c>
      <c r="S129" s="38">
        <v>30219</v>
      </c>
      <c r="T129" s="38">
        <v>142418</v>
      </c>
      <c r="U129" s="38">
        <v>9147702</v>
      </c>
      <c r="V129" s="38">
        <v>44</v>
      </c>
      <c r="W129" s="38">
        <v>348570</v>
      </c>
      <c r="X129" s="38">
        <v>14372560</v>
      </c>
      <c r="Y129" s="38">
        <v>621010</v>
      </c>
      <c r="Z129" s="38">
        <v>1570270</v>
      </c>
      <c r="AA129" s="38">
        <v>0</v>
      </c>
      <c r="AB129" s="38">
        <v>172155</v>
      </c>
      <c r="AC129" s="38">
        <v>0</v>
      </c>
      <c r="AD129" s="39">
        <v>0</v>
      </c>
    </row>
    <row r="130" spans="1:30" x14ac:dyDescent="0.25">
      <c r="A130" s="50"/>
      <c r="B130" s="59" t="s">
        <v>155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9"/>
    </row>
    <row r="131" spans="1:30" x14ac:dyDescent="0.25">
      <c r="A131" s="50"/>
      <c r="B131" s="53" t="s">
        <v>148</v>
      </c>
      <c r="C131" s="38">
        <v>1472414</v>
      </c>
      <c r="D131" s="38">
        <v>18184702</v>
      </c>
      <c r="E131" s="38">
        <v>91858</v>
      </c>
      <c r="F131" s="38">
        <v>1032799</v>
      </c>
      <c r="G131" s="38">
        <v>313446</v>
      </c>
      <c r="H131" s="38">
        <v>32766</v>
      </c>
      <c r="I131" s="38">
        <v>57899</v>
      </c>
      <c r="J131" s="38">
        <v>229577</v>
      </c>
      <c r="K131" s="38">
        <v>16770</v>
      </c>
      <c r="L131" s="38">
        <v>319428</v>
      </c>
      <c r="M131" s="38">
        <v>93576</v>
      </c>
      <c r="N131" s="38">
        <v>6896075</v>
      </c>
      <c r="O131" s="38">
        <v>6378</v>
      </c>
      <c r="P131" s="38">
        <v>26536225</v>
      </c>
      <c r="Q131" s="38">
        <v>5808</v>
      </c>
      <c r="R131" s="38">
        <v>9395738</v>
      </c>
      <c r="S131" s="38">
        <v>111936</v>
      </c>
      <c r="T131" s="38">
        <v>240820</v>
      </c>
      <c r="U131" s="38">
        <v>12778968</v>
      </c>
      <c r="V131" s="38">
        <v>0</v>
      </c>
      <c r="W131" s="38">
        <v>1531463</v>
      </c>
      <c r="X131" s="38">
        <v>21827723</v>
      </c>
      <c r="Y131" s="38">
        <v>507</v>
      </c>
      <c r="Z131" s="38">
        <v>1688886</v>
      </c>
      <c r="AA131" s="38">
        <v>0</v>
      </c>
      <c r="AB131" s="38">
        <v>5653</v>
      </c>
      <c r="AC131" s="38">
        <v>0</v>
      </c>
      <c r="AD131" s="39">
        <v>1146252</v>
      </c>
    </row>
    <row r="132" spans="1:30" x14ac:dyDescent="0.25">
      <c r="A132" s="50"/>
      <c r="B132" s="59" t="s">
        <v>156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9"/>
    </row>
    <row r="133" spans="1:30" x14ac:dyDescent="0.25">
      <c r="A133" s="57"/>
      <c r="B133" s="51" t="s">
        <v>149</v>
      </c>
      <c r="C133" s="48">
        <v>-254164</v>
      </c>
      <c r="D133" s="48">
        <v>-2080174</v>
      </c>
      <c r="E133" s="48">
        <v>-890</v>
      </c>
      <c r="F133" s="48">
        <v>-38669</v>
      </c>
      <c r="G133" s="48">
        <v>-715</v>
      </c>
      <c r="H133" s="48">
        <v>-29</v>
      </c>
      <c r="I133" s="48">
        <v>-55612</v>
      </c>
      <c r="J133" s="48">
        <v>-25552</v>
      </c>
      <c r="K133" s="48">
        <v>-1852</v>
      </c>
      <c r="L133" s="48">
        <v>-76878</v>
      </c>
      <c r="M133" s="48">
        <v>-5958</v>
      </c>
      <c r="N133" s="48">
        <v>-901029</v>
      </c>
      <c r="O133" s="48">
        <v>-2042</v>
      </c>
      <c r="P133" s="48">
        <v>-2570937</v>
      </c>
      <c r="Q133" s="48">
        <v>-3559</v>
      </c>
      <c r="R133" s="48">
        <v>-3924605</v>
      </c>
      <c r="S133" s="48">
        <v>-1054</v>
      </c>
      <c r="T133" s="48">
        <v>-24072</v>
      </c>
      <c r="U133" s="48">
        <v>-507240</v>
      </c>
      <c r="V133" s="48">
        <v>0</v>
      </c>
      <c r="W133" s="48">
        <v>-47364</v>
      </c>
      <c r="X133" s="48">
        <v>-962041</v>
      </c>
      <c r="Y133" s="48">
        <v>-100391</v>
      </c>
      <c r="Z133" s="48">
        <v>-166438</v>
      </c>
      <c r="AA133" s="48">
        <v>0</v>
      </c>
      <c r="AB133" s="48">
        <v>0</v>
      </c>
      <c r="AC133" s="48">
        <v>0</v>
      </c>
      <c r="AD133" s="52">
        <v>-124198</v>
      </c>
    </row>
    <row r="134" spans="1:30" x14ac:dyDescent="0.25">
      <c r="A134" s="57"/>
      <c r="B134" s="60" t="s">
        <v>158</v>
      </c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52"/>
    </row>
    <row r="135" spans="1:30" x14ac:dyDescent="0.25">
      <c r="A135" s="57"/>
      <c r="B135" s="51" t="s">
        <v>150</v>
      </c>
      <c r="C135" s="48">
        <v>6866193</v>
      </c>
      <c r="D135" s="48">
        <v>45627126</v>
      </c>
      <c r="E135" s="48">
        <v>1484598</v>
      </c>
      <c r="F135" s="48">
        <v>1639456</v>
      </c>
      <c r="G135" s="48">
        <v>1063597</v>
      </c>
      <c r="H135" s="48">
        <v>1541461</v>
      </c>
      <c r="I135" s="48">
        <v>744461</v>
      </c>
      <c r="J135" s="48">
        <v>683667</v>
      </c>
      <c r="K135" s="48">
        <v>269883</v>
      </c>
      <c r="L135" s="48">
        <v>9542320</v>
      </c>
      <c r="M135" s="48">
        <v>397357</v>
      </c>
      <c r="N135" s="48">
        <v>15672272</v>
      </c>
      <c r="O135" s="48">
        <v>0</v>
      </c>
      <c r="P135" s="48">
        <v>61657370</v>
      </c>
      <c r="Q135" s="48">
        <v>162224</v>
      </c>
      <c r="R135" s="48">
        <v>37687192</v>
      </c>
      <c r="S135" s="48">
        <v>602034</v>
      </c>
      <c r="T135" s="48">
        <v>509802</v>
      </c>
      <c r="U135" s="48">
        <v>26066614</v>
      </c>
      <c r="V135" s="48">
        <v>101</v>
      </c>
      <c r="W135" s="48">
        <v>1694027</v>
      </c>
      <c r="X135" s="48">
        <v>42854315</v>
      </c>
      <c r="Y135" s="48">
        <v>1167217</v>
      </c>
      <c r="Z135" s="48">
        <v>3729214</v>
      </c>
      <c r="AA135" s="48">
        <v>0</v>
      </c>
      <c r="AB135" s="48">
        <v>950998</v>
      </c>
      <c r="AC135" s="48">
        <v>11049</v>
      </c>
      <c r="AD135" s="52">
        <v>1055295</v>
      </c>
    </row>
    <row r="136" spans="1:30" x14ac:dyDescent="0.25">
      <c r="A136" s="57"/>
      <c r="B136" s="60" t="s">
        <v>159</v>
      </c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52"/>
    </row>
    <row r="137" spans="1:30" x14ac:dyDescent="0.25">
      <c r="A137" s="50"/>
      <c r="B137" s="53" t="s">
        <v>145</v>
      </c>
      <c r="C137" s="38">
        <v>346444</v>
      </c>
      <c r="D137" s="38">
        <v>4057072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39180</v>
      </c>
      <c r="K137" s="38">
        <v>0</v>
      </c>
      <c r="L137" s="38">
        <v>1651917</v>
      </c>
      <c r="M137" s="38">
        <v>0</v>
      </c>
      <c r="N137" s="38">
        <v>1392489</v>
      </c>
      <c r="O137" s="38">
        <v>0</v>
      </c>
      <c r="P137" s="38">
        <v>25007</v>
      </c>
      <c r="Q137" s="38">
        <v>0</v>
      </c>
      <c r="R137" s="38">
        <v>6536686</v>
      </c>
      <c r="S137" s="38">
        <v>0</v>
      </c>
      <c r="T137" s="38">
        <v>0</v>
      </c>
      <c r="U137" s="38">
        <v>1350100</v>
      </c>
      <c r="V137" s="38">
        <v>0</v>
      </c>
      <c r="W137" s="38">
        <v>0</v>
      </c>
      <c r="X137" s="38">
        <v>3043807</v>
      </c>
      <c r="Y137" s="38">
        <v>60000</v>
      </c>
      <c r="Z137" s="38">
        <v>0</v>
      </c>
      <c r="AA137" s="38">
        <v>0</v>
      </c>
      <c r="AB137" s="38">
        <v>0</v>
      </c>
      <c r="AC137" s="38">
        <v>0</v>
      </c>
      <c r="AD137" s="39">
        <v>0</v>
      </c>
    </row>
    <row r="138" spans="1:30" x14ac:dyDescent="0.25">
      <c r="A138" s="50"/>
      <c r="B138" s="59" t="s">
        <v>152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9"/>
    </row>
    <row r="139" spans="1:30" x14ac:dyDescent="0.25">
      <c r="A139" s="50"/>
      <c r="B139" s="53" t="s">
        <v>146</v>
      </c>
      <c r="C139" s="38">
        <v>453223</v>
      </c>
      <c r="D139" s="38">
        <v>3882063</v>
      </c>
      <c r="E139" s="38">
        <v>4855</v>
      </c>
      <c r="F139" s="38">
        <v>1639455</v>
      </c>
      <c r="G139" s="38">
        <v>0</v>
      </c>
      <c r="H139" s="38">
        <v>247558</v>
      </c>
      <c r="I139" s="38">
        <v>224206</v>
      </c>
      <c r="J139" s="38">
        <v>1672</v>
      </c>
      <c r="K139" s="38">
        <v>22426</v>
      </c>
      <c r="L139" s="38">
        <v>7085546</v>
      </c>
      <c r="M139" s="38">
        <v>33</v>
      </c>
      <c r="N139" s="38">
        <v>1510322</v>
      </c>
      <c r="O139" s="38">
        <v>0</v>
      </c>
      <c r="P139" s="38">
        <v>2178034</v>
      </c>
      <c r="Q139" s="38">
        <v>105645</v>
      </c>
      <c r="R139" s="38">
        <v>2980721</v>
      </c>
      <c r="S139" s="38">
        <v>22157</v>
      </c>
      <c r="T139" s="38">
        <v>144443</v>
      </c>
      <c r="U139" s="38">
        <v>1428574</v>
      </c>
      <c r="V139" s="38">
        <v>101</v>
      </c>
      <c r="W139" s="38">
        <v>1694027</v>
      </c>
      <c r="X139" s="38">
        <v>3778622</v>
      </c>
      <c r="Y139" s="38">
        <v>406</v>
      </c>
      <c r="Z139" s="38">
        <v>1806068</v>
      </c>
      <c r="AA139" s="38">
        <v>0</v>
      </c>
      <c r="AB139" s="38">
        <v>371840</v>
      </c>
      <c r="AC139" s="38">
        <v>11049</v>
      </c>
      <c r="AD139" s="39">
        <v>1055295</v>
      </c>
    </row>
    <row r="140" spans="1:30" x14ac:dyDescent="0.25">
      <c r="A140" s="50"/>
      <c r="B140" s="59" t="s">
        <v>154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9"/>
    </row>
    <row r="141" spans="1:30" x14ac:dyDescent="0.25">
      <c r="A141" s="50"/>
      <c r="B141" s="53" t="s">
        <v>151</v>
      </c>
      <c r="C141" s="38">
        <v>6066526</v>
      </c>
      <c r="D141" s="38">
        <v>37687991</v>
      </c>
      <c r="E141" s="38">
        <v>1479743</v>
      </c>
      <c r="F141" s="38">
        <v>1</v>
      </c>
      <c r="G141" s="38">
        <v>1063597</v>
      </c>
      <c r="H141" s="38">
        <v>1293903</v>
      </c>
      <c r="I141" s="38">
        <v>520255</v>
      </c>
      <c r="J141" s="38">
        <v>642815</v>
      </c>
      <c r="K141" s="38">
        <v>247457</v>
      </c>
      <c r="L141" s="38">
        <v>804857</v>
      </c>
      <c r="M141" s="38">
        <v>397324</v>
      </c>
      <c r="N141" s="38">
        <v>12769461</v>
      </c>
      <c r="O141" s="38">
        <v>0</v>
      </c>
      <c r="P141" s="38">
        <v>59454329</v>
      </c>
      <c r="Q141" s="38">
        <v>56579</v>
      </c>
      <c r="R141" s="38">
        <v>28169785</v>
      </c>
      <c r="S141" s="38">
        <v>579877</v>
      </c>
      <c r="T141" s="38">
        <v>365359</v>
      </c>
      <c r="U141" s="38">
        <v>23287940</v>
      </c>
      <c r="V141" s="38">
        <v>0</v>
      </c>
      <c r="W141" s="38">
        <v>0</v>
      </c>
      <c r="X141" s="38">
        <v>36031886</v>
      </c>
      <c r="Y141" s="38">
        <v>1106811</v>
      </c>
      <c r="Z141" s="38">
        <v>1923146</v>
      </c>
      <c r="AA141" s="38">
        <v>0</v>
      </c>
      <c r="AB141" s="38">
        <v>579158</v>
      </c>
      <c r="AC141" s="38">
        <v>0</v>
      </c>
      <c r="AD141" s="39">
        <v>0</v>
      </c>
    </row>
    <row r="142" spans="1:30" x14ac:dyDescent="0.25">
      <c r="A142" s="54"/>
      <c r="B142" s="61" t="s">
        <v>157</v>
      </c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6"/>
    </row>
    <row r="144" spans="1:30" x14ac:dyDescent="0.25">
      <c r="A144" s="18" t="s">
        <v>141</v>
      </c>
    </row>
    <row r="145" spans="1:30" x14ac:dyDescent="0.25">
      <c r="A145" s="19" t="s">
        <v>56</v>
      </c>
    </row>
    <row r="146" spans="1:30" x14ac:dyDescent="0.25"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</row>
  </sheetData>
  <pageMargins left="0.70866141732283472" right="0.70866141732283472" top="0.27559055118110237" bottom="0.39370078740157483" header="0.15748031496062992" footer="0.31496062992125984"/>
  <pageSetup paperSize="9" scale="60" orientation="landscape" r:id="rId1"/>
  <rowBreaks count="1" manualBreakCount="1">
    <brk id="5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JUN 2019</vt:lpstr>
      <vt:lpstr>'JUN 2019'!Área_de_Impressão</vt:lpstr>
      <vt:lpstr>'JUN 2019'!Print_Area</vt:lpstr>
      <vt:lpstr>'JUN 2019'!Print_Titles</vt:lpstr>
      <vt:lpstr>'JUN 2019'!Títulos_de_Impressão</vt:lpstr>
    </vt:vector>
  </TitlesOfParts>
  <Company>Associação Portuguesa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Flores</dc:creator>
  <cp:lastModifiedBy>Vera Flores</cp:lastModifiedBy>
  <cp:lastPrinted>2020-01-22T17:13:02Z</cp:lastPrinted>
  <dcterms:created xsi:type="dcterms:W3CDTF">2011-04-11T09:48:27Z</dcterms:created>
  <dcterms:modified xsi:type="dcterms:W3CDTF">2020-01-24T15:20:41Z</dcterms:modified>
</cp:coreProperties>
</file>