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90" windowWidth="14355" windowHeight="4680" tabRatio="908"/>
  </bookViews>
  <sheets>
    <sheet name="JUN 2014" sheetId="117" r:id="rId1"/>
  </sheets>
  <calcPr calcId="125725"/>
</workbook>
</file>

<file path=xl/calcChain.xml><?xml version="1.0" encoding="utf-8"?>
<calcChain xmlns="http://schemas.openxmlformats.org/spreadsheetml/2006/main">
  <c r="Y49" i="117"/>
  <c r="X49" l="1"/>
  <c r="Q9"/>
  <c r="Q27" s="1"/>
  <c r="Q43" s="1"/>
  <c r="AF49"/>
  <c r="AE49"/>
  <c r="AD49"/>
  <c r="AC49"/>
  <c r="AB49"/>
  <c r="AA49"/>
  <c r="Z49"/>
  <c r="V49"/>
  <c r="W49"/>
  <c r="U49"/>
  <c r="T49"/>
  <c r="S49"/>
  <c r="R49"/>
  <c r="P49"/>
  <c r="O49"/>
  <c r="N49"/>
  <c r="M49"/>
  <c r="L49"/>
  <c r="K49"/>
  <c r="J49"/>
  <c r="I49"/>
  <c r="H49"/>
  <c r="G49"/>
  <c r="F49"/>
  <c r="C49"/>
</calcChain>
</file>

<file path=xl/sharedStrings.xml><?xml version="1.0" encoding="utf-8"?>
<sst xmlns="http://schemas.openxmlformats.org/spreadsheetml/2006/main" count="107" uniqueCount="107">
  <si>
    <t>BBVA</t>
  </si>
  <si>
    <t>BES</t>
  </si>
  <si>
    <t>BAC</t>
  </si>
  <si>
    <t>B B</t>
  </si>
  <si>
    <t>BIG</t>
  </si>
  <si>
    <t>BII</t>
  </si>
  <si>
    <t>CCCAM</t>
  </si>
  <si>
    <t>CGD</t>
  </si>
  <si>
    <t>Rendimentos de instrumentos de capital</t>
  </si>
  <si>
    <t>Rendimentos de serviços e comissões</t>
  </si>
  <si>
    <t>Encargos com serviços e comissões</t>
  </si>
  <si>
    <t>Resultados de reavaliação cambial</t>
  </si>
  <si>
    <t>Resultados de alienação de outros activos</t>
  </si>
  <si>
    <t>Outros resultados de exploração</t>
  </si>
  <si>
    <t>Custos com pessoal</t>
  </si>
  <si>
    <t>Gastos gerais administrativos</t>
  </si>
  <si>
    <t>Depreciações e amortizações</t>
  </si>
  <si>
    <t>Provisões líquidas de anulações</t>
  </si>
  <si>
    <t>Imparidade de outros activos financeiros líquida de reversões e recuperações</t>
  </si>
  <si>
    <t>Imparidade de outros activos líquida de reversões e recuperações</t>
  </si>
  <si>
    <t>Resultado antes de impostos</t>
  </si>
  <si>
    <t>Impostos correntes</t>
  </si>
  <si>
    <t>Impostos diferidos</t>
  </si>
  <si>
    <t>BNP SS</t>
  </si>
  <si>
    <t>Corr. de valor assoc. ao créd. a clientes e val. a receber de out. dev.</t>
  </si>
  <si>
    <t>Juros e rendimentos similares</t>
  </si>
  <si>
    <t>Juros e encargos similares</t>
  </si>
  <si>
    <t>Banco BIC</t>
  </si>
  <si>
    <r>
      <t xml:space="preserve">Banco BPI </t>
    </r>
    <r>
      <rPr>
        <b/>
        <vertAlign val="superscript"/>
        <sz val="6.4"/>
        <rFont val="Calibri"/>
        <family val="2"/>
      </rPr>
      <t>(1)</t>
    </r>
  </si>
  <si>
    <r>
      <t xml:space="preserve">BPI </t>
    </r>
    <r>
      <rPr>
        <b/>
        <vertAlign val="superscript"/>
        <sz val="6.4"/>
        <rFont val="Calibri"/>
        <family val="2"/>
      </rPr>
      <t>(2)</t>
    </r>
  </si>
  <si>
    <t>Millennium bcp</t>
  </si>
  <si>
    <t>Activobank</t>
  </si>
  <si>
    <t>Besi</t>
  </si>
  <si>
    <t>Best</t>
  </si>
  <si>
    <t>Finantia</t>
  </si>
  <si>
    <t>Invest</t>
  </si>
  <si>
    <t>Banif Inv</t>
  </si>
  <si>
    <t>Banif Mais</t>
  </si>
  <si>
    <t>Montepio</t>
  </si>
  <si>
    <t>CBI</t>
  </si>
  <si>
    <t>Popular</t>
  </si>
  <si>
    <t>Sant Consumer</t>
  </si>
  <si>
    <t>Santander Totta</t>
  </si>
  <si>
    <t>Barclays</t>
  </si>
  <si>
    <t>BNP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</si>
  <si>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</si>
  <si>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</si>
  <si>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</si>
  <si>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</si>
  <si>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</si>
  <si>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</si>
  <si>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</si>
  <si>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</si>
  <si>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</si>
  <si>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</si>
  <si>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</si>
  <si>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</si>
  <si>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</si>
  <si>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</si>
  <si>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</si>
  <si>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</si>
  <si>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</si>
  <si>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</si>
  <si>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</si>
  <si>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</si>
  <si>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</si>
  <si>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Fonte: Associação Portuguesa de Bancos</t>
  </si>
  <si>
    <t>DEMONSTRAÇÕES DOS RESULTADOS INDIVIDUAIS / SEPARATE INCOME STATEMENTS</t>
  </si>
  <si>
    <t>(milhares / thousands €)</t>
  </si>
  <si>
    <t>Interest and similar income</t>
  </si>
  <si>
    <t>Interest and similar expense</t>
  </si>
  <si>
    <t>Margem financeira</t>
  </si>
  <si>
    <t>Net interest income</t>
  </si>
  <si>
    <t>Income from equity instruments</t>
  </si>
  <si>
    <t>Fee and commission income</t>
  </si>
  <si>
    <t>Fee and commission expenses</t>
  </si>
  <si>
    <t>Resultados de activos e passivos ao justo valor através de resultados</t>
  </si>
  <si>
    <t>Net gains from assets and liabilities at fair value through profit or loss</t>
  </si>
  <si>
    <t>Resultados de activos financeiros disponíveis para venda</t>
  </si>
  <si>
    <t>Net gains from available-for-sale financial assets</t>
  </si>
  <si>
    <t>Net gains from foreign exchange differences</t>
  </si>
  <si>
    <t>Net gains from sale of other assets</t>
  </si>
  <si>
    <t>Other operating income and expense</t>
  </si>
  <si>
    <t>Produto bancário</t>
  </si>
  <si>
    <t>Operating income</t>
  </si>
  <si>
    <t>Personnel costs</t>
  </si>
  <si>
    <t>General administrative expenses</t>
  </si>
  <si>
    <t>Depreciation and amortisation</t>
  </si>
  <si>
    <t>Provisions net of reversals</t>
  </si>
  <si>
    <t>Value adj. relating to loans and adv. to cust. and receiv. from other debt. (net of revers.)</t>
  </si>
  <si>
    <t>Impairment on other financial assets net of reversals</t>
  </si>
  <si>
    <t>Impairment on other assets net of reversals</t>
  </si>
  <si>
    <t>Net income before tax</t>
  </si>
  <si>
    <t>Current tax</t>
  </si>
  <si>
    <t>Deferred tax</t>
  </si>
  <si>
    <t>Resultado líquido / Net income</t>
  </si>
  <si>
    <t>Source: Portuguese Banking Association</t>
  </si>
  <si>
    <r>
      <rPr>
        <vertAlign val="superscript"/>
        <sz val="6.4"/>
        <color theme="1"/>
        <rFont val="Calibri"/>
        <family val="2"/>
      </rPr>
      <t>(1)</t>
    </r>
    <r>
      <rPr>
        <sz val="8"/>
        <color theme="1"/>
        <rFont val="Calibri"/>
        <family val="2"/>
        <scheme val="minor"/>
      </rPr>
      <t xml:space="preserve"> De acordo com o formato publicado pelo Banco BPI, S.A. no seu relatório e contas.</t>
    </r>
  </si>
  <si>
    <t>Follows the template published by Banco BPI, S.A. in its report.</t>
  </si>
  <si>
    <r>
      <rPr>
        <vertAlign val="superscript"/>
        <sz val="6.4"/>
        <color theme="1"/>
        <rFont val="Calibri"/>
        <family val="2"/>
      </rPr>
      <t>(2)</t>
    </r>
    <r>
      <rPr>
        <sz val="8"/>
        <color theme="1"/>
        <rFont val="Calibri"/>
        <family val="2"/>
        <scheme val="minor"/>
      </rPr>
      <t xml:space="preserve"> De acordo com o formato publicado pelo Banco Português de Investimento, S.A. no seu relatório e contas.</t>
    </r>
  </si>
  <si>
    <t>Follows the template published by Banco Português de Investimento, S.A. in its report.</t>
  </si>
  <si>
    <t>Banco Carregosa</t>
  </si>
  <si>
    <t>30 DE JUNHO DE 2014 / 30 JUNE 2014</t>
  </si>
  <si>
    <t>Montepio Inv</t>
  </si>
  <si>
    <r>
      <rPr>
        <vertAlign val="superscript"/>
        <sz val="6.4"/>
        <color theme="1"/>
        <rFont val="Calibri"/>
        <family val="2"/>
      </rPr>
      <t>(3)</t>
    </r>
    <r>
      <rPr>
        <sz val="8"/>
        <color theme="1"/>
        <rFont val="Calibri"/>
        <family val="2"/>
        <scheme val="minor"/>
      </rPr>
      <t xml:space="preserve"> O Resultado líquido do Banif, S.A. inclui 29.137 milhares de euros de resultados de operações descontinuadas conforme o Relatório e Contas de 30 de Junho de 2014.</t>
    </r>
  </si>
  <si>
    <t>Net income of Banif, S.A. includes 29,137 thousand euros of results from discontinued operations as presented in 30 June 2014 financial statements.</t>
  </si>
  <si>
    <r>
      <t xml:space="preserve">Banif </t>
    </r>
    <r>
      <rPr>
        <b/>
        <vertAlign val="superscript"/>
        <sz val="8"/>
        <rFont val="Calibri"/>
        <family val="2"/>
        <scheme val="minor"/>
      </rPr>
      <t>(3)</t>
    </r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</si>
</sst>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#\ ##0\ ;\(#\ ###\ ##0\);\-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6.4"/>
      <name val="Calibri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vertAlign val="superscript"/>
      <sz val="6.4"/>
      <color theme="1"/>
      <name val="Calibri"/>
      <family val="2"/>
    </font>
    <font>
      <b/>
      <vertAlign val="superscript"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0" fontId="2" fillId="0" borderId="0" xfId="0" quotePrefix="1" applyFont="1" applyAlignment="1">
      <alignment horizontal="center"/>
    </xf>
    <xf numFmtId="0" fontId="5" fillId="0" borderId="0" xfId="0" applyFont="1"/>
    <xf numFmtId="0" fontId="4" fillId="0" borderId="0" xfId="0" applyFont="1"/>
    <xf numFmtId="164" fontId="0" fillId="0" borderId="0" xfId="0" applyNumberFormat="1"/>
    <xf numFmtId="14" fontId="6" fillId="0" borderId="0" xfId="1" applyNumberFormat="1" applyFont="1" applyFill="1" applyBorder="1" applyAlignment="1">
      <alignment vertical="center" wrapText="1"/>
    </xf>
    <xf numFmtId="0" fontId="0" fillId="3" borderId="1" xfId="0" applyFill="1" applyBorder="1"/>
    <xf numFmtId="0" fontId="7" fillId="3" borderId="2" xfId="0" applyFont="1" applyFill="1" applyBorder="1" applyAlignment="1">
      <alignment horizontal="center" vertical="center"/>
    </xf>
    <xf numFmtId="14" fontId="8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/>
    </xf>
    <xf numFmtId="164" fontId="7" fillId="4" borderId="5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4" borderId="6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66" fontId="6" fillId="0" borderId="4" xfId="0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vertical="center"/>
    </xf>
    <xf numFmtId="166" fontId="8" fillId="0" borderId="4" xfId="0" applyNumberFormat="1" applyFont="1" applyFill="1" applyBorder="1" applyAlignment="1">
      <alignment vertical="center"/>
    </xf>
    <xf numFmtId="14" fontId="8" fillId="3" borderId="7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indent="1"/>
    </xf>
  </cellXfs>
  <cellStyles count="5">
    <cellStyle name="gs]_x000d__x000a_Window=0,0,640,480, , ,3_x000d__x000a_dir1=5,7,637,250,-1,-1,1,30,201,1905,231,G:\UGRC\RB\B-DADOS\FOX-PRO\CRED-VEN\KP" xfId="2"/>
    <cellStyle name="Normal" xfId="0" builtinId="0"/>
    <cellStyle name="Normal 2" xfId="1"/>
    <cellStyle name="Normal 3" xfId="3"/>
    <cellStyle name="Percentagem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55"/>
  <sheetViews>
    <sheetView showGridLines="0" tabSelected="1" zoomScaleNormal="100" workbookViewId="0">
      <pane xSplit="2" ySplit="4" topLeftCell="O38" activePane="bottomRight" state="frozen"/>
      <selection pane="topRight" activeCell="B1" sqref="B1"/>
      <selection pane="bottomLeft" activeCell="A8" sqref="A8"/>
      <selection pane="bottomRight" activeCell="X49" sqref="X49"/>
    </sheetView>
  </sheetViews>
  <sheetFormatPr defaultRowHeight="15"/>
  <cols>
    <col min="1" max="1" width="9.140625" style="4"/>
    <col min="2" max="2" width="68" style="2" bestFit="1" customWidth="1"/>
    <col min="3" max="32" width="11.28515625" style="27" customWidth="1"/>
    <col min="33" max="16384" width="9.140625" style="4"/>
  </cols>
  <sheetData>
    <row r="1" spans="1:32">
      <c r="A1" s="15" t="s">
        <v>67</v>
      </c>
    </row>
    <row r="2" spans="1:32">
      <c r="A2" s="16" t="s">
        <v>102</v>
      </c>
      <c r="B2" s="1"/>
    </row>
    <row r="3" spans="1:32">
      <c r="A3" s="16" t="s">
        <v>68</v>
      </c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s="3" customFormat="1" ht="30" customHeight="1">
      <c r="A4" s="12"/>
      <c r="B4" s="13"/>
      <c r="C4" s="14" t="s">
        <v>27</v>
      </c>
      <c r="D4" s="14" t="s">
        <v>28</v>
      </c>
      <c r="E4" s="14" t="s">
        <v>29</v>
      </c>
      <c r="F4" s="14" t="s">
        <v>101</v>
      </c>
      <c r="G4" s="14" t="s">
        <v>30</v>
      </c>
      <c r="H4" s="14" t="s">
        <v>31</v>
      </c>
      <c r="I4" s="14" t="s">
        <v>5</v>
      </c>
      <c r="J4" s="14" t="s">
        <v>4</v>
      </c>
      <c r="K4" s="14" t="s">
        <v>1</v>
      </c>
      <c r="L4" s="14" t="s">
        <v>32</v>
      </c>
      <c r="M4" s="14" t="s">
        <v>2</v>
      </c>
      <c r="N4" s="14" t="s">
        <v>33</v>
      </c>
      <c r="O4" s="14" t="s">
        <v>34</v>
      </c>
      <c r="P4" s="14" t="s">
        <v>35</v>
      </c>
      <c r="Q4" s="14" t="s">
        <v>106</v>
      </c>
      <c r="R4" s="14" t="s">
        <v>36</v>
      </c>
      <c r="S4" s="14" t="s">
        <v>37</v>
      </c>
      <c r="T4" s="14" t="s">
        <v>6</v>
      </c>
      <c r="U4" s="14" t="s">
        <v>38</v>
      </c>
      <c r="V4" s="14" t="s">
        <v>103</v>
      </c>
      <c r="W4" s="14" t="s">
        <v>7</v>
      </c>
      <c r="X4" s="14" t="s">
        <v>39</v>
      </c>
      <c r="Y4" s="14" t="s">
        <v>0</v>
      </c>
      <c r="Z4" s="14" t="s">
        <v>40</v>
      </c>
      <c r="AA4" s="14" t="s">
        <v>41</v>
      </c>
      <c r="AB4" s="14" t="s">
        <v>42</v>
      </c>
      <c r="AC4" s="14" t="s">
        <v>3</v>
      </c>
      <c r="AD4" s="14" t="s">
        <v>43</v>
      </c>
      <c r="AE4" s="14" t="s">
        <v>44</v>
      </c>
      <c r="AF4" s="47" t="s">
        <v>23</v>
      </c>
    </row>
    <row r="5" spans="1:32" s="10" customFormat="1">
      <c r="A5" s="17" t="s">
        <v>45</v>
      </c>
      <c r="B5" s="18" t="s">
        <v>25</v>
      </c>
      <c r="C5" s="28">
        <v>103315</v>
      </c>
      <c r="D5" s="28"/>
      <c r="E5" s="28"/>
      <c r="F5" s="28">
        <v>3023</v>
      </c>
      <c r="G5" s="28">
        <v>1107500</v>
      </c>
      <c r="H5" s="28">
        <v>5458</v>
      </c>
      <c r="I5" s="28">
        <v>212471</v>
      </c>
      <c r="J5" s="28">
        <v>21562</v>
      </c>
      <c r="K5" s="28">
        <v>983324</v>
      </c>
      <c r="L5" s="28">
        <v>26192</v>
      </c>
      <c r="M5" s="28">
        <v>7086</v>
      </c>
      <c r="N5" s="28">
        <v>3167</v>
      </c>
      <c r="O5" s="28">
        <v>40308</v>
      </c>
      <c r="P5" s="28">
        <v>11444</v>
      </c>
      <c r="Q5" s="28">
        <v>252570</v>
      </c>
      <c r="R5" s="28">
        <v>9662</v>
      </c>
      <c r="S5" s="28">
        <v>20616</v>
      </c>
      <c r="T5" s="28">
        <v>226885</v>
      </c>
      <c r="U5" s="28">
        <v>438585</v>
      </c>
      <c r="V5" s="28">
        <v>5743</v>
      </c>
      <c r="W5" s="28">
        <v>1419995</v>
      </c>
      <c r="X5" s="28">
        <v>106407</v>
      </c>
      <c r="Y5" s="28">
        <v>64769</v>
      </c>
      <c r="Z5" s="28">
        <v>133481</v>
      </c>
      <c r="AA5" s="28">
        <v>34624</v>
      </c>
      <c r="AB5" s="28">
        <v>604150</v>
      </c>
      <c r="AC5" s="28">
        <v>12458</v>
      </c>
      <c r="AD5" s="28">
        <v>235641</v>
      </c>
      <c r="AE5" s="28">
        <v>9583</v>
      </c>
      <c r="AF5" s="42">
        <v>0</v>
      </c>
    </row>
    <row r="6" spans="1:32" s="10" customFormat="1">
      <c r="A6" s="17"/>
      <c r="B6" s="19" t="s">
        <v>69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42"/>
    </row>
    <row r="7" spans="1:32" s="10" customFormat="1">
      <c r="A7" s="17">
        <v>2</v>
      </c>
      <c r="B7" s="18" t="s">
        <v>26</v>
      </c>
      <c r="C7" s="29">
        <v>54264</v>
      </c>
      <c r="D7" s="29"/>
      <c r="E7" s="29"/>
      <c r="F7" s="29">
        <v>1092</v>
      </c>
      <c r="G7" s="29">
        <v>970748</v>
      </c>
      <c r="H7" s="29">
        <v>4338</v>
      </c>
      <c r="I7" s="29">
        <v>207123</v>
      </c>
      <c r="J7" s="29">
        <v>9614</v>
      </c>
      <c r="K7" s="29">
        <v>790388</v>
      </c>
      <c r="L7" s="29">
        <v>18880</v>
      </c>
      <c r="M7" s="29">
        <v>4736</v>
      </c>
      <c r="N7" s="29">
        <v>708</v>
      </c>
      <c r="O7" s="29">
        <v>17072</v>
      </c>
      <c r="P7" s="29">
        <v>5003</v>
      </c>
      <c r="Q7" s="29">
        <v>182090</v>
      </c>
      <c r="R7" s="29">
        <v>8054</v>
      </c>
      <c r="S7" s="29">
        <v>4522</v>
      </c>
      <c r="T7" s="29">
        <v>99068</v>
      </c>
      <c r="U7" s="29">
        <v>292552</v>
      </c>
      <c r="V7" s="29">
        <v>1334</v>
      </c>
      <c r="W7" s="29">
        <v>1143526</v>
      </c>
      <c r="X7" s="29">
        <v>92662</v>
      </c>
      <c r="Y7" s="29">
        <v>37315</v>
      </c>
      <c r="Z7" s="29">
        <v>71407</v>
      </c>
      <c r="AA7" s="29">
        <v>25287</v>
      </c>
      <c r="AB7" s="29">
        <v>370890</v>
      </c>
      <c r="AC7" s="29">
        <v>8557</v>
      </c>
      <c r="AD7" s="29">
        <v>99671</v>
      </c>
      <c r="AE7" s="29">
        <v>1607</v>
      </c>
      <c r="AF7" s="43">
        <v>10</v>
      </c>
    </row>
    <row r="8" spans="1:32" s="10" customFormat="1">
      <c r="A8" s="17"/>
      <c r="B8" s="19" t="s">
        <v>70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43"/>
    </row>
    <row r="9" spans="1:32" s="9" customFormat="1">
      <c r="A9" s="20" t="s">
        <v>46</v>
      </c>
      <c r="B9" s="21" t="s">
        <v>71</v>
      </c>
      <c r="C9" s="30">
        <v>49051</v>
      </c>
      <c r="D9" s="30">
        <v>225965</v>
      </c>
      <c r="E9" s="30">
        <v>1136</v>
      </c>
      <c r="F9" s="30">
        <v>1931</v>
      </c>
      <c r="G9" s="30">
        <v>136752</v>
      </c>
      <c r="H9" s="30">
        <v>1120</v>
      </c>
      <c r="I9" s="30">
        <v>5348</v>
      </c>
      <c r="J9" s="30">
        <v>11948</v>
      </c>
      <c r="K9" s="30">
        <v>192936</v>
      </c>
      <c r="L9" s="30">
        <v>7312</v>
      </c>
      <c r="M9" s="30">
        <v>2350</v>
      </c>
      <c r="N9" s="30">
        <v>2459</v>
      </c>
      <c r="O9" s="30">
        <v>23236</v>
      </c>
      <c r="P9" s="30">
        <v>6441</v>
      </c>
      <c r="Q9" s="30">
        <f>+Q5-Q7</f>
        <v>70480</v>
      </c>
      <c r="R9" s="30">
        <v>1608</v>
      </c>
      <c r="S9" s="30">
        <v>16094</v>
      </c>
      <c r="T9" s="30">
        <v>127817</v>
      </c>
      <c r="U9" s="30">
        <v>146033</v>
      </c>
      <c r="V9" s="30">
        <v>4409</v>
      </c>
      <c r="W9" s="30">
        <v>276469</v>
      </c>
      <c r="X9" s="30">
        <v>13745</v>
      </c>
      <c r="Y9" s="30">
        <v>27454</v>
      </c>
      <c r="Z9" s="30">
        <v>62074</v>
      </c>
      <c r="AA9" s="30">
        <v>9337</v>
      </c>
      <c r="AB9" s="30">
        <v>233260</v>
      </c>
      <c r="AC9" s="30">
        <v>3901</v>
      </c>
      <c r="AD9" s="30">
        <v>135970</v>
      </c>
      <c r="AE9" s="30">
        <v>7976</v>
      </c>
      <c r="AF9" s="44">
        <v>-10</v>
      </c>
    </row>
    <row r="10" spans="1:32" s="9" customFormat="1">
      <c r="A10" s="20"/>
      <c r="B10" s="22" t="s">
        <v>72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44"/>
    </row>
    <row r="11" spans="1:32">
      <c r="A11" s="17" t="s">
        <v>47</v>
      </c>
      <c r="B11" s="18" t="s">
        <v>8</v>
      </c>
      <c r="C11" s="31">
        <v>30</v>
      </c>
      <c r="D11" s="31"/>
      <c r="E11" s="31"/>
      <c r="F11" s="31">
        <v>68</v>
      </c>
      <c r="G11" s="31">
        <v>374369</v>
      </c>
      <c r="H11" s="31">
        <v>45</v>
      </c>
      <c r="I11" s="31">
        <v>0</v>
      </c>
      <c r="J11" s="31">
        <v>661</v>
      </c>
      <c r="K11" s="31">
        <v>6155</v>
      </c>
      <c r="L11" s="31">
        <v>0</v>
      </c>
      <c r="M11" s="31">
        <v>163</v>
      </c>
      <c r="N11" s="31">
        <v>29</v>
      </c>
      <c r="O11" s="31">
        <v>0</v>
      </c>
      <c r="P11" s="31">
        <v>0</v>
      </c>
      <c r="Q11" s="31">
        <v>396</v>
      </c>
      <c r="R11" s="31">
        <v>526</v>
      </c>
      <c r="S11" s="31">
        <v>3519</v>
      </c>
      <c r="T11" s="31">
        <v>345</v>
      </c>
      <c r="U11" s="31">
        <v>1311</v>
      </c>
      <c r="V11" s="31">
        <v>0</v>
      </c>
      <c r="W11" s="31">
        <v>48928</v>
      </c>
      <c r="X11" s="31">
        <v>200</v>
      </c>
      <c r="Y11" s="31">
        <v>489</v>
      </c>
      <c r="Z11" s="31">
        <v>58</v>
      </c>
      <c r="AA11" s="31">
        <v>0</v>
      </c>
      <c r="AB11" s="31">
        <v>34657</v>
      </c>
      <c r="AC11" s="31">
        <v>65</v>
      </c>
      <c r="AD11" s="31">
        <v>81</v>
      </c>
      <c r="AE11" s="31">
        <v>1997</v>
      </c>
      <c r="AF11" s="45">
        <v>0</v>
      </c>
    </row>
    <row r="12" spans="1:32">
      <c r="A12" s="17"/>
      <c r="B12" s="19" t="s">
        <v>73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45"/>
    </row>
    <row r="13" spans="1:32">
      <c r="A13" s="17" t="s">
        <v>48</v>
      </c>
      <c r="B13" s="18" t="s">
        <v>9</v>
      </c>
      <c r="C13" s="31">
        <v>14963</v>
      </c>
      <c r="D13" s="31"/>
      <c r="E13" s="31"/>
      <c r="F13" s="31">
        <v>2210</v>
      </c>
      <c r="G13" s="31">
        <v>269245</v>
      </c>
      <c r="H13" s="31">
        <v>5516</v>
      </c>
      <c r="I13" s="31">
        <v>1231</v>
      </c>
      <c r="J13" s="31">
        <v>4369</v>
      </c>
      <c r="K13" s="31">
        <v>267199</v>
      </c>
      <c r="L13" s="31">
        <v>50865</v>
      </c>
      <c r="M13" s="31">
        <v>2692</v>
      </c>
      <c r="N13" s="31">
        <v>11454</v>
      </c>
      <c r="O13" s="31">
        <v>1557</v>
      </c>
      <c r="P13" s="31">
        <v>1357</v>
      </c>
      <c r="Q13" s="31">
        <v>37101</v>
      </c>
      <c r="R13" s="31">
        <v>3401</v>
      </c>
      <c r="S13" s="31">
        <v>6807</v>
      </c>
      <c r="T13" s="31">
        <v>63699</v>
      </c>
      <c r="U13" s="31">
        <v>60555</v>
      </c>
      <c r="V13" s="31">
        <v>51</v>
      </c>
      <c r="W13" s="31">
        <v>224257</v>
      </c>
      <c r="X13" s="31">
        <v>25196</v>
      </c>
      <c r="Y13" s="31">
        <v>13174</v>
      </c>
      <c r="Z13" s="31">
        <v>34168</v>
      </c>
      <c r="AA13" s="31">
        <v>9002</v>
      </c>
      <c r="AB13" s="31">
        <v>165662</v>
      </c>
      <c r="AC13" s="31">
        <v>2588</v>
      </c>
      <c r="AD13" s="31">
        <v>39667</v>
      </c>
      <c r="AE13" s="31">
        <v>4376</v>
      </c>
      <c r="AF13" s="45">
        <v>0</v>
      </c>
    </row>
    <row r="14" spans="1:32">
      <c r="A14" s="17"/>
      <c r="B14" s="19" t="s">
        <v>74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45"/>
    </row>
    <row r="15" spans="1:32">
      <c r="A15" s="17" t="s">
        <v>49</v>
      </c>
      <c r="B15" s="18" t="s">
        <v>10</v>
      </c>
      <c r="C15" s="31">
        <v>-4483</v>
      </c>
      <c r="D15" s="31"/>
      <c r="E15" s="31"/>
      <c r="F15" s="31">
        <v>-459</v>
      </c>
      <c r="G15" s="31">
        <v>-41591</v>
      </c>
      <c r="H15" s="31">
        <v>-157</v>
      </c>
      <c r="I15" s="31">
        <v>-666</v>
      </c>
      <c r="J15" s="31">
        <v>-1258</v>
      </c>
      <c r="K15" s="31">
        <v>-92939</v>
      </c>
      <c r="L15" s="31">
        <v>-10568</v>
      </c>
      <c r="M15" s="31">
        <v>-378</v>
      </c>
      <c r="N15" s="31">
        <v>-3505</v>
      </c>
      <c r="O15" s="31">
        <v>-259</v>
      </c>
      <c r="P15" s="31">
        <v>-224</v>
      </c>
      <c r="Q15" s="31">
        <v>-8652</v>
      </c>
      <c r="R15" s="31">
        <v>-622</v>
      </c>
      <c r="S15" s="31">
        <v>-4604</v>
      </c>
      <c r="T15" s="31">
        <v>-4526</v>
      </c>
      <c r="U15" s="31">
        <v>-8845</v>
      </c>
      <c r="V15" s="31">
        <v>-12</v>
      </c>
      <c r="W15" s="31">
        <v>-47698</v>
      </c>
      <c r="X15" s="31">
        <v>-1525</v>
      </c>
      <c r="Y15" s="31">
        <v>-3382</v>
      </c>
      <c r="Z15" s="31">
        <v>-4349</v>
      </c>
      <c r="AA15" s="31">
        <v>-2207</v>
      </c>
      <c r="AB15" s="31">
        <v>-30048</v>
      </c>
      <c r="AC15" s="31">
        <v>-64</v>
      </c>
      <c r="AD15" s="31">
        <v>-4250</v>
      </c>
      <c r="AE15" s="31">
        <v>-1403</v>
      </c>
      <c r="AF15" s="45">
        <v>-2</v>
      </c>
    </row>
    <row r="16" spans="1:32">
      <c r="A16" s="17"/>
      <c r="B16" s="19" t="s">
        <v>75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45"/>
    </row>
    <row r="17" spans="1:32">
      <c r="A17" s="17" t="s">
        <v>50</v>
      </c>
      <c r="B17" s="18" t="s">
        <v>76</v>
      </c>
      <c r="C17" s="31">
        <v>532</v>
      </c>
      <c r="D17" s="31"/>
      <c r="E17" s="31"/>
      <c r="F17" s="31">
        <v>-137</v>
      </c>
      <c r="G17" s="31">
        <v>-11529</v>
      </c>
      <c r="H17" s="31">
        <v>0</v>
      </c>
      <c r="I17" s="31">
        <v>-293</v>
      </c>
      <c r="J17" s="31">
        <v>-7188</v>
      </c>
      <c r="K17" s="31">
        <v>-174219</v>
      </c>
      <c r="L17" s="31">
        <v>5987</v>
      </c>
      <c r="M17" s="31">
        <v>184</v>
      </c>
      <c r="N17" s="31">
        <v>292</v>
      </c>
      <c r="O17" s="31">
        <v>-5702</v>
      </c>
      <c r="P17" s="31">
        <v>2072</v>
      </c>
      <c r="Q17" s="31">
        <v>-10390</v>
      </c>
      <c r="R17" s="31">
        <v>-3982</v>
      </c>
      <c r="S17" s="31">
        <v>-3998</v>
      </c>
      <c r="T17" s="31">
        <v>299</v>
      </c>
      <c r="U17" s="31">
        <v>1597</v>
      </c>
      <c r="V17" s="31">
        <v>0</v>
      </c>
      <c r="W17" s="31">
        <v>-98992</v>
      </c>
      <c r="X17" s="31">
        <v>-4868</v>
      </c>
      <c r="Y17" s="31">
        <v>-1502</v>
      </c>
      <c r="Z17" s="31">
        <v>-1499</v>
      </c>
      <c r="AA17" s="31">
        <v>2751</v>
      </c>
      <c r="AB17" s="31">
        <v>-112956</v>
      </c>
      <c r="AC17" s="31">
        <v>0</v>
      </c>
      <c r="AD17" s="31">
        <v>-224</v>
      </c>
      <c r="AE17" s="31">
        <v>0</v>
      </c>
      <c r="AF17" s="45">
        <v>0</v>
      </c>
    </row>
    <row r="18" spans="1:32">
      <c r="A18" s="17"/>
      <c r="B18" s="19" t="s">
        <v>77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45"/>
    </row>
    <row r="19" spans="1:32">
      <c r="A19" s="17" t="s">
        <v>51</v>
      </c>
      <c r="B19" s="18" t="s">
        <v>78</v>
      </c>
      <c r="C19" s="28">
        <v>773</v>
      </c>
      <c r="D19" s="28"/>
      <c r="E19" s="28"/>
      <c r="F19" s="28">
        <v>3078</v>
      </c>
      <c r="G19" s="28">
        <v>257913</v>
      </c>
      <c r="H19" s="28">
        <v>0</v>
      </c>
      <c r="I19" s="28">
        <v>101349</v>
      </c>
      <c r="J19" s="28">
        <v>103884</v>
      </c>
      <c r="K19" s="28">
        <v>153157</v>
      </c>
      <c r="L19" s="28">
        <v>71795</v>
      </c>
      <c r="M19" s="28">
        <v>1</v>
      </c>
      <c r="N19" s="28">
        <v>0</v>
      </c>
      <c r="O19" s="28">
        <v>9936</v>
      </c>
      <c r="P19" s="28">
        <v>3573</v>
      </c>
      <c r="Q19" s="31">
        <v>90761</v>
      </c>
      <c r="R19" s="28">
        <v>-118</v>
      </c>
      <c r="S19" s="28">
        <v>0</v>
      </c>
      <c r="T19" s="28">
        <v>98544</v>
      </c>
      <c r="U19" s="28">
        <v>253078</v>
      </c>
      <c r="V19" s="28">
        <v>22832</v>
      </c>
      <c r="W19" s="28">
        <v>206668</v>
      </c>
      <c r="X19" s="28">
        <v>12801</v>
      </c>
      <c r="Y19" s="28">
        <v>4696</v>
      </c>
      <c r="Z19" s="28">
        <v>9702</v>
      </c>
      <c r="AA19" s="28">
        <v>0</v>
      </c>
      <c r="AB19" s="28">
        <v>185244</v>
      </c>
      <c r="AC19" s="28">
        <v>0</v>
      </c>
      <c r="AD19" s="28">
        <v>-1310</v>
      </c>
      <c r="AE19" s="28">
        <v>0</v>
      </c>
      <c r="AF19" s="42">
        <v>0</v>
      </c>
    </row>
    <row r="20" spans="1:32">
      <c r="A20" s="17"/>
      <c r="B20" s="19" t="s">
        <v>79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42"/>
    </row>
    <row r="21" spans="1:32">
      <c r="A21" s="17" t="s">
        <v>52</v>
      </c>
      <c r="B21" s="18" t="s">
        <v>11</v>
      </c>
      <c r="C21" s="31">
        <v>3084</v>
      </c>
      <c r="D21" s="31"/>
      <c r="E21" s="31"/>
      <c r="F21" s="31">
        <v>-386</v>
      </c>
      <c r="G21" s="31">
        <v>6562</v>
      </c>
      <c r="H21" s="31">
        <v>10</v>
      </c>
      <c r="I21" s="31">
        <v>0</v>
      </c>
      <c r="J21" s="31">
        <v>-255</v>
      </c>
      <c r="K21" s="31">
        <v>2936</v>
      </c>
      <c r="L21" s="31">
        <v>-2221</v>
      </c>
      <c r="M21" s="31">
        <v>1304</v>
      </c>
      <c r="N21" s="31">
        <v>6508</v>
      </c>
      <c r="O21" s="31">
        <v>246</v>
      </c>
      <c r="P21" s="31">
        <v>320</v>
      </c>
      <c r="Q21" s="31">
        <v>509</v>
      </c>
      <c r="R21" s="31">
        <v>-39</v>
      </c>
      <c r="S21" s="31">
        <v>49</v>
      </c>
      <c r="T21" s="31">
        <v>637</v>
      </c>
      <c r="U21" s="31">
        <v>2185</v>
      </c>
      <c r="V21" s="31">
        <v>0</v>
      </c>
      <c r="W21" s="31">
        <v>-2997</v>
      </c>
      <c r="X21" s="31">
        <v>123</v>
      </c>
      <c r="Y21" s="31">
        <v>392</v>
      </c>
      <c r="Z21" s="31">
        <v>562</v>
      </c>
      <c r="AA21" s="31">
        <v>0</v>
      </c>
      <c r="AB21" s="31">
        <v>2264</v>
      </c>
      <c r="AC21" s="31">
        <v>1119</v>
      </c>
      <c r="AD21" s="31">
        <v>411</v>
      </c>
      <c r="AE21" s="31">
        <v>-2</v>
      </c>
      <c r="AF21" s="45">
        <v>0</v>
      </c>
    </row>
    <row r="22" spans="1:32">
      <c r="A22" s="17"/>
      <c r="B22" s="19" t="s">
        <v>80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45"/>
    </row>
    <row r="23" spans="1:32">
      <c r="A23" s="17" t="s">
        <v>53</v>
      </c>
      <c r="B23" s="18" t="s">
        <v>12</v>
      </c>
      <c r="C23" s="31">
        <v>0</v>
      </c>
      <c r="D23" s="31"/>
      <c r="E23" s="31"/>
      <c r="F23" s="31">
        <v>1060</v>
      </c>
      <c r="G23" s="31">
        <v>240405</v>
      </c>
      <c r="H23" s="31">
        <v>0</v>
      </c>
      <c r="I23" s="31">
        <v>241</v>
      </c>
      <c r="J23" s="31">
        <v>10733</v>
      </c>
      <c r="K23" s="31">
        <v>3094</v>
      </c>
      <c r="L23" s="31">
        <v>-1157</v>
      </c>
      <c r="M23" s="31">
        <v>48</v>
      </c>
      <c r="N23" s="31">
        <v>0</v>
      </c>
      <c r="O23" s="31">
        <v>81</v>
      </c>
      <c r="P23" s="31">
        <v>0</v>
      </c>
      <c r="Q23" s="31">
        <v>35304</v>
      </c>
      <c r="R23" s="31">
        <v>0</v>
      </c>
      <c r="S23" s="31">
        <v>9673</v>
      </c>
      <c r="T23" s="31">
        <v>-1359</v>
      </c>
      <c r="U23" s="31">
        <v>-8641</v>
      </c>
      <c r="V23" s="31">
        <v>-261</v>
      </c>
      <c r="W23" s="31">
        <v>-13633</v>
      </c>
      <c r="X23" s="31">
        <v>-873</v>
      </c>
      <c r="Y23" s="31">
        <v>-399</v>
      </c>
      <c r="Z23" s="31">
        <v>-5182</v>
      </c>
      <c r="AA23" s="31">
        <v>0</v>
      </c>
      <c r="AB23" s="31">
        <v>2220</v>
      </c>
      <c r="AC23" s="31">
        <v>0</v>
      </c>
      <c r="AD23" s="31">
        <v>-1537</v>
      </c>
      <c r="AE23" s="31">
        <v>-48</v>
      </c>
      <c r="AF23" s="45">
        <v>-1</v>
      </c>
    </row>
    <row r="24" spans="1:32">
      <c r="A24" s="17"/>
      <c r="B24" s="19" t="s">
        <v>81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5"/>
    </row>
    <row r="25" spans="1:32">
      <c r="A25" s="17" t="s">
        <v>54</v>
      </c>
      <c r="B25" s="18" t="s">
        <v>13</v>
      </c>
      <c r="C25" s="28">
        <v>2010</v>
      </c>
      <c r="D25" s="28"/>
      <c r="E25" s="28"/>
      <c r="F25" s="28">
        <v>-161</v>
      </c>
      <c r="G25" s="28">
        <v>-111651</v>
      </c>
      <c r="H25" s="28">
        <v>-143</v>
      </c>
      <c r="I25" s="28">
        <v>-3898</v>
      </c>
      <c r="J25" s="28">
        <v>78</v>
      </c>
      <c r="K25" s="28">
        <v>-17770</v>
      </c>
      <c r="L25" s="28">
        <v>-863</v>
      </c>
      <c r="M25" s="28">
        <v>-38</v>
      </c>
      <c r="N25" s="28">
        <v>-75</v>
      </c>
      <c r="O25" s="28">
        <v>926</v>
      </c>
      <c r="P25" s="28">
        <v>-743</v>
      </c>
      <c r="Q25" s="31">
        <v>847</v>
      </c>
      <c r="R25" s="28">
        <v>-413</v>
      </c>
      <c r="S25" s="28">
        <v>-766</v>
      </c>
      <c r="T25" s="28">
        <v>2436</v>
      </c>
      <c r="U25" s="28">
        <v>11284</v>
      </c>
      <c r="V25" s="28">
        <v>426</v>
      </c>
      <c r="W25" s="28">
        <v>17100</v>
      </c>
      <c r="X25" s="28">
        <v>445</v>
      </c>
      <c r="Y25" s="28">
        <v>3138</v>
      </c>
      <c r="Z25" s="28">
        <v>-3214</v>
      </c>
      <c r="AA25" s="28">
        <v>2296</v>
      </c>
      <c r="AB25" s="28">
        <v>-5809</v>
      </c>
      <c r="AC25" s="28">
        <v>646</v>
      </c>
      <c r="AD25" s="28">
        <v>-4601</v>
      </c>
      <c r="AE25" s="28">
        <v>4496</v>
      </c>
      <c r="AF25" s="42">
        <v>16003</v>
      </c>
    </row>
    <row r="26" spans="1:32">
      <c r="A26" s="20"/>
      <c r="B26" s="19" t="s">
        <v>82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2"/>
    </row>
    <row r="27" spans="1:32" s="9" customFormat="1">
      <c r="A27" s="20" t="s">
        <v>55</v>
      </c>
      <c r="B27" s="21" t="s">
        <v>83</v>
      </c>
      <c r="C27" s="30">
        <v>65960</v>
      </c>
      <c r="D27" s="30">
        <v>170914</v>
      </c>
      <c r="E27" s="30">
        <v>15288</v>
      </c>
      <c r="F27" s="30">
        <v>7204</v>
      </c>
      <c r="G27" s="30">
        <v>1120475</v>
      </c>
      <c r="H27" s="30">
        <v>6391</v>
      </c>
      <c r="I27" s="30">
        <v>103312</v>
      </c>
      <c r="J27" s="30">
        <v>122972</v>
      </c>
      <c r="K27" s="30">
        <v>340549</v>
      </c>
      <c r="L27" s="30">
        <v>121150</v>
      </c>
      <c r="M27" s="30">
        <v>6326</v>
      </c>
      <c r="N27" s="30">
        <v>17162</v>
      </c>
      <c r="O27" s="30">
        <v>30021</v>
      </c>
      <c r="P27" s="30">
        <v>12796</v>
      </c>
      <c r="Q27" s="30">
        <f>+Q9+SUM(Q11:Q25)</f>
        <v>216356</v>
      </c>
      <c r="R27" s="30">
        <v>361</v>
      </c>
      <c r="S27" s="30">
        <v>26774</v>
      </c>
      <c r="T27" s="30">
        <v>287892</v>
      </c>
      <c r="U27" s="30">
        <v>458557</v>
      </c>
      <c r="V27" s="30">
        <v>27445</v>
      </c>
      <c r="W27" s="30">
        <v>610102</v>
      </c>
      <c r="X27" s="30">
        <v>45244</v>
      </c>
      <c r="Y27" s="30">
        <v>44060</v>
      </c>
      <c r="Z27" s="30">
        <v>92320</v>
      </c>
      <c r="AA27" s="30">
        <v>21179</v>
      </c>
      <c r="AB27" s="30">
        <v>474494</v>
      </c>
      <c r="AC27" s="30">
        <v>8255</v>
      </c>
      <c r="AD27" s="30">
        <v>164207</v>
      </c>
      <c r="AE27" s="30">
        <v>17392</v>
      </c>
      <c r="AF27" s="44">
        <v>15990</v>
      </c>
    </row>
    <row r="28" spans="1:32" s="9" customFormat="1">
      <c r="A28" s="20"/>
      <c r="B28" s="22" t="s">
        <v>84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44"/>
    </row>
    <row r="29" spans="1:32">
      <c r="A29" s="17" t="s">
        <v>56</v>
      </c>
      <c r="B29" s="18" t="s">
        <v>14</v>
      </c>
      <c r="C29" s="31">
        <v>30564</v>
      </c>
      <c r="D29" s="31"/>
      <c r="E29" s="31"/>
      <c r="F29" s="31">
        <v>1663</v>
      </c>
      <c r="G29" s="31">
        <v>208805</v>
      </c>
      <c r="H29" s="31">
        <v>3058</v>
      </c>
      <c r="I29" s="31">
        <v>65</v>
      </c>
      <c r="J29" s="31">
        <v>15688</v>
      </c>
      <c r="K29" s="31">
        <v>192985</v>
      </c>
      <c r="L29" s="31">
        <v>25689</v>
      </c>
      <c r="M29" s="31">
        <v>2003</v>
      </c>
      <c r="N29" s="31">
        <v>3447</v>
      </c>
      <c r="O29" s="31">
        <v>2439</v>
      </c>
      <c r="P29" s="31">
        <v>2290</v>
      </c>
      <c r="Q29" s="31">
        <v>57760</v>
      </c>
      <c r="R29" s="31">
        <v>1866</v>
      </c>
      <c r="S29" s="31">
        <v>3387</v>
      </c>
      <c r="T29" s="31">
        <v>77905</v>
      </c>
      <c r="U29" s="31">
        <v>88561</v>
      </c>
      <c r="V29" s="31">
        <v>240</v>
      </c>
      <c r="W29" s="31">
        <v>248411</v>
      </c>
      <c r="X29" s="31">
        <v>6636</v>
      </c>
      <c r="Y29" s="31">
        <v>21179</v>
      </c>
      <c r="Z29" s="31">
        <v>28585</v>
      </c>
      <c r="AA29" s="31">
        <v>3762</v>
      </c>
      <c r="AB29" s="31">
        <v>134921</v>
      </c>
      <c r="AC29" s="31">
        <v>2309</v>
      </c>
      <c r="AD29" s="31">
        <v>37657</v>
      </c>
      <c r="AE29" s="31">
        <v>2879</v>
      </c>
      <c r="AF29" s="45">
        <v>10983</v>
      </c>
    </row>
    <row r="30" spans="1:32">
      <c r="A30" s="17"/>
      <c r="B30" s="19" t="s">
        <v>85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45"/>
    </row>
    <row r="31" spans="1:32">
      <c r="A31" s="17" t="s">
        <v>57</v>
      </c>
      <c r="B31" s="18" t="s">
        <v>15</v>
      </c>
      <c r="C31" s="31">
        <v>24103</v>
      </c>
      <c r="D31" s="31"/>
      <c r="E31" s="31"/>
      <c r="F31" s="31">
        <v>2128</v>
      </c>
      <c r="G31" s="31">
        <v>135523</v>
      </c>
      <c r="H31" s="31">
        <v>3242</v>
      </c>
      <c r="I31" s="31">
        <v>1389</v>
      </c>
      <c r="J31" s="31">
        <v>9296</v>
      </c>
      <c r="K31" s="31">
        <v>150817</v>
      </c>
      <c r="L31" s="31">
        <v>16685</v>
      </c>
      <c r="M31" s="31">
        <v>1207</v>
      </c>
      <c r="N31" s="31">
        <v>4102</v>
      </c>
      <c r="O31" s="31">
        <v>1203</v>
      </c>
      <c r="P31" s="31">
        <v>1743</v>
      </c>
      <c r="Q31" s="31">
        <v>29918</v>
      </c>
      <c r="R31" s="31">
        <v>1528</v>
      </c>
      <c r="S31" s="31">
        <v>2626</v>
      </c>
      <c r="T31" s="31">
        <v>56675</v>
      </c>
      <c r="U31" s="31">
        <v>49244</v>
      </c>
      <c r="V31" s="31">
        <v>611</v>
      </c>
      <c r="W31" s="31">
        <v>159904</v>
      </c>
      <c r="X31" s="31">
        <v>4237</v>
      </c>
      <c r="Y31" s="31">
        <v>14039</v>
      </c>
      <c r="Z31" s="31">
        <v>27293</v>
      </c>
      <c r="AA31" s="31">
        <v>5543</v>
      </c>
      <c r="AB31" s="31">
        <v>67601</v>
      </c>
      <c r="AC31" s="31">
        <v>1436</v>
      </c>
      <c r="AD31" s="31">
        <v>52348</v>
      </c>
      <c r="AE31" s="31">
        <v>6472</v>
      </c>
      <c r="AF31" s="45">
        <v>3632</v>
      </c>
    </row>
    <row r="32" spans="1:32">
      <c r="A32" s="17"/>
      <c r="B32" s="19" t="s">
        <v>86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45"/>
    </row>
    <row r="33" spans="1:32">
      <c r="A33" s="17" t="s">
        <v>58</v>
      </c>
      <c r="B33" s="18" t="s">
        <v>16</v>
      </c>
      <c r="C33" s="28">
        <v>1415</v>
      </c>
      <c r="D33" s="28"/>
      <c r="E33" s="28"/>
      <c r="F33" s="28">
        <v>294</v>
      </c>
      <c r="G33" s="28">
        <v>12714</v>
      </c>
      <c r="H33" s="28">
        <v>278</v>
      </c>
      <c r="I33" s="28">
        <v>0</v>
      </c>
      <c r="J33" s="28">
        <v>529</v>
      </c>
      <c r="K33" s="28">
        <v>41419</v>
      </c>
      <c r="L33" s="28">
        <v>2397</v>
      </c>
      <c r="M33" s="28">
        <v>523</v>
      </c>
      <c r="N33" s="28">
        <v>232</v>
      </c>
      <c r="O33" s="28">
        <v>156</v>
      </c>
      <c r="P33" s="28">
        <v>386</v>
      </c>
      <c r="Q33" s="31">
        <v>7010</v>
      </c>
      <c r="R33" s="28">
        <v>359</v>
      </c>
      <c r="S33" s="28">
        <v>401</v>
      </c>
      <c r="T33" s="28">
        <v>6991</v>
      </c>
      <c r="U33" s="28">
        <v>12214</v>
      </c>
      <c r="V33" s="28">
        <v>0</v>
      </c>
      <c r="W33" s="28">
        <v>37322</v>
      </c>
      <c r="X33" s="28">
        <v>386</v>
      </c>
      <c r="Y33" s="28">
        <v>2584</v>
      </c>
      <c r="Z33" s="28">
        <v>2003</v>
      </c>
      <c r="AA33" s="28">
        <v>1280</v>
      </c>
      <c r="AB33" s="28">
        <v>39590</v>
      </c>
      <c r="AC33" s="28">
        <v>362</v>
      </c>
      <c r="AD33" s="28">
        <v>8301</v>
      </c>
      <c r="AE33" s="28">
        <v>146</v>
      </c>
      <c r="AF33" s="42">
        <v>652</v>
      </c>
    </row>
    <row r="34" spans="1:32">
      <c r="A34" s="17"/>
      <c r="B34" s="19" t="s">
        <v>87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42"/>
    </row>
    <row r="35" spans="1:32">
      <c r="A35" s="17" t="s">
        <v>59</v>
      </c>
      <c r="B35" s="18" t="s">
        <v>17</v>
      </c>
      <c r="C35" s="28">
        <v>362</v>
      </c>
      <c r="D35" s="28"/>
      <c r="E35" s="28"/>
      <c r="F35" s="28">
        <v>-404</v>
      </c>
      <c r="G35" s="28">
        <v>38979</v>
      </c>
      <c r="H35" s="28">
        <v>51</v>
      </c>
      <c r="I35" s="28">
        <v>-313</v>
      </c>
      <c r="J35" s="28">
        <v>20693</v>
      </c>
      <c r="K35" s="28">
        <v>1711389</v>
      </c>
      <c r="L35" s="28">
        <v>18797</v>
      </c>
      <c r="M35" s="28">
        <v>68</v>
      </c>
      <c r="N35" s="28">
        <v>790</v>
      </c>
      <c r="O35" s="28">
        <v>-1619</v>
      </c>
      <c r="P35" s="28">
        <v>-473</v>
      </c>
      <c r="Q35" s="31">
        <v>108923</v>
      </c>
      <c r="R35" s="28">
        <v>-731</v>
      </c>
      <c r="S35" s="28">
        <v>-1011</v>
      </c>
      <c r="T35" s="28">
        <v>879</v>
      </c>
      <c r="U35" s="28">
        <v>882</v>
      </c>
      <c r="V35" s="28">
        <v>-279</v>
      </c>
      <c r="W35" s="28">
        <v>5428</v>
      </c>
      <c r="X35" s="28">
        <v>-192</v>
      </c>
      <c r="Y35" s="28">
        <v>62</v>
      </c>
      <c r="Z35" s="28">
        <v>337</v>
      </c>
      <c r="AA35" s="28">
        <v>-283</v>
      </c>
      <c r="AB35" s="28">
        <v>24349</v>
      </c>
      <c r="AC35" s="28">
        <v>271</v>
      </c>
      <c r="AD35" s="28">
        <v>2734</v>
      </c>
      <c r="AE35" s="28">
        <v>-2352</v>
      </c>
      <c r="AF35" s="42">
        <v>0</v>
      </c>
    </row>
    <row r="36" spans="1:32">
      <c r="A36" s="17"/>
      <c r="B36" s="19" t="s">
        <v>88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42"/>
    </row>
    <row r="37" spans="1:32">
      <c r="A37" s="17" t="s">
        <v>60</v>
      </c>
      <c r="B37" s="18" t="s">
        <v>24</v>
      </c>
      <c r="C37" s="28">
        <v>4204</v>
      </c>
      <c r="D37" s="28"/>
      <c r="E37" s="28"/>
      <c r="F37" s="28">
        <v>-67</v>
      </c>
      <c r="G37" s="28">
        <v>541077</v>
      </c>
      <c r="H37" s="28">
        <v>37</v>
      </c>
      <c r="I37" s="28">
        <v>1583</v>
      </c>
      <c r="J37" s="28">
        <v>53</v>
      </c>
      <c r="K37" s="28">
        <v>1797900</v>
      </c>
      <c r="L37" s="28">
        <v>62009</v>
      </c>
      <c r="M37" s="28">
        <v>5332</v>
      </c>
      <c r="N37" s="28">
        <v>-396</v>
      </c>
      <c r="O37" s="28">
        <v>0</v>
      </c>
      <c r="P37" s="28">
        <v>3746</v>
      </c>
      <c r="Q37" s="28">
        <v>100234</v>
      </c>
      <c r="R37" s="28">
        <v>16101</v>
      </c>
      <c r="S37" s="28">
        <v>818</v>
      </c>
      <c r="T37" s="28">
        <v>91320</v>
      </c>
      <c r="U37" s="28">
        <v>267388</v>
      </c>
      <c r="V37" s="28">
        <v>2469</v>
      </c>
      <c r="W37" s="28">
        <v>730466</v>
      </c>
      <c r="X37" s="28">
        <v>-20602</v>
      </c>
      <c r="Y37" s="28">
        <v>29099</v>
      </c>
      <c r="Z37" s="28">
        <v>35866</v>
      </c>
      <c r="AA37" s="28">
        <v>0</v>
      </c>
      <c r="AB37" s="28">
        <v>76376</v>
      </c>
      <c r="AC37" s="28">
        <v>-2</v>
      </c>
      <c r="AD37" s="28">
        <v>84746</v>
      </c>
      <c r="AE37" s="28">
        <v>707</v>
      </c>
      <c r="AF37" s="42">
        <v>0</v>
      </c>
    </row>
    <row r="38" spans="1:32">
      <c r="A38" s="17"/>
      <c r="B38" s="19" t="s">
        <v>89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42"/>
    </row>
    <row r="39" spans="1:32">
      <c r="A39" s="17">
        <v>18</v>
      </c>
      <c r="B39" s="18" t="s">
        <v>18</v>
      </c>
      <c r="C39" s="28">
        <v>106</v>
      </c>
      <c r="D39" s="28"/>
      <c r="E39" s="28"/>
      <c r="F39" s="28">
        <v>0</v>
      </c>
      <c r="G39" s="28">
        <v>45573</v>
      </c>
      <c r="H39" s="28">
        <v>0</v>
      </c>
      <c r="I39" s="28">
        <v>5</v>
      </c>
      <c r="J39" s="28">
        <v>0</v>
      </c>
      <c r="K39" s="28">
        <v>99456</v>
      </c>
      <c r="L39" s="28">
        <v>899</v>
      </c>
      <c r="M39" s="28">
        <v>0</v>
      </c>
      <c r="N39" s="28">
        <v>0</v>
      </c>
      <c r="O39" s="28">
        <v>9988</v>
      </c>
      <c r="P39" s="28">
        <v>311</v>
      </c>
      <c r="Q39" s="28">
        <v>78025</v>
      </c>
      <c r="R39" s="28">
        <v>2528</v>
      </c>
      <c r="S39" s="28">
        <v>255</v>
      </c>
      <c r="T39" s="28">
        <v>21399</v>
      </c>
      <c r="U39" s="28">
        <v>25800</v>
      </c>
      <c r="V39" s="28">
        <v>2219</v>
      </c>
      <c r="W39" s="28">
        <v>13532</v>
      </c>
      <c r="X39" s="28">
        <v>7384</v>
      </c>
      <c r="Y39" s="28">
        <v>37</v>
      </c>
      <c r="Z39" s="28">
        <v>0</v>
      </c>
      <c r="AA39" s="28">
        <v>8247</v>
      </c>
      <c r="AB39" s="28">
        <v>13207</v>
      </c>
      <c r="AC39" s="28">
        <v>0</v>
      </c>
      <c r="AD39" s="28">
        <v>671</v>
      </c>
      <c r="AE39" s="28">
        <v>0</v>
      </c>
      <c r="AF39" s="42">
        <v>0</v>
      </c>
    </row>
    <row r="40" spans="1:32">
      <c r="A40" s="17"/>
      <c r="B40" s="19" t="s">
        <v>90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42"/>
    </row>
    <row r="41" spans="1:32">
      <c r="A41" s="17" t="s">
        <v>61</v>
      </c>
      <c r="B41" s="18" t="s">
        <v>19</v>
      </c>
      <c r="C41" s="28">
        <v>212</v>
      </c>
      <c r="D41" s="28"/>
      <c r="E41" s="28"/>
      <c r="F41" s="28">
        <v>0</v>
      </c>
      <c r="G41" s="28">
        <v>519889</v>
      </c>
      <c r="H41" s="28">
        <v>0</v>
      </c>
      <c r="I41" s="28">
        <v>1423</v>
      </c>
      <c r="J41" s="28">
        <v>0</v>
      </c>
      <c r="K41" s="28">
        <v>61705</v>
      </c>
      <c r="L41" s="28">
        <v>106</v>
      </c>
      <c r="M41" s="28">
        <v>-16</v>
      </c>
      <c r="N41" s="28">
        <v>0</v>
      </c>
      <c r="O41" s="28">
        <v>0</v>
      </c>
      <c r="P41" s="28">
        <v>-207</v>
      </c>
      <c r="Q41" s="28">
        <v>12126</v>
      </c>
      <c r="R41" s="28">
        <v>54</v>
      </c>
      <c r="S41" s="28">
        <v>273</v>
      </c>
      <c r="T41" s="28">
        <v>2905</v>
      </c>
      <c r="U41" s="28">
        <v>-889</v>
      </c>
      <c r="V41" s="28">
        <v>-282</v>
      </c>
      <c r="W41" s="28">
        <v>8943</v>
      </c>
      <c r="X41" s="28">
        <v>402</v>
      </c>
      <c r="Y41" s="28">
        <v>137</v>
      </c>
      <c r="Z41" s="28">
        <v>-3040</v>
      </c>
      <c r="AA41" s="28">
        <v>755</v>
      </c>
      <c r="AB41" s="28">
        <v>13662</v>
      </c>
      <c r="AC41" s="28">
        <v>0</v>
      </c>
      <c r="AD41" s="28">
        <v>0</v>
      </c>
      <c r="AE41" s="28">
        <v>115</v>
      </c>
      <c r="AF41" s="42">
        <v>0</v>
      </c>
    </row>
    <row r="42" spans="1:32">
      <c r="A42" s="20"/>
      <c r="B42" s="19" t="s">
        <v>91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42"/>
    </row>
    <row r="43" spans="1:32" s="9" customFormat="1">
      <c r="A43" s="20" t="s">
        <v>62</v>
      </c>
      <c r="B43" s="21" t="s">
        <v>20</v>
      </c>
      <c r="C43" s="32">
        <v>4994</v>
      </c>
      <c r="D43" s="32">
        <v>-147108</v>
      </c>
      <c r="E43" s="32">
        <v>4177</v>
      </c>
      <c r="F43" s="32">
        <v>3590</v>
      </c>
      <c r="G43" s="32">
        <v>-382085</v>
      </c>
      <c r="H43" s="32">
        <v>-275</v>
      </c>
      <c r="I43" s="32">
        <v>99160</v>
      </c>
      <c r="J43" s="32">
        <v>76713</v>
      </c>
      <c r="K43" s="32">
        <v>-3715122</v>
      </c>
      <c r="L43" s="32">
        <v>-5432</v>
      </c>
      <c r="M43" s="32">
        <v>-2791</v>
      </c>
      <c r="N43" s="32">
        <v>8987</v>
      </c>
      <c r="O43" s="32">
        <v>17854</v>
      </c>
      <c r="P43" s="32">
        <v>5000</v>
      </c>
      <c r="Q43" s="32">
        <f>+Q27-SUM(Q29:Q41)</f>
        <v>-177640</v>
      </c>
      <c r="R43" s="32">
        <v>-21344</v>
      </c>
      <c r="S43" s="32">
        <v>20025</v>
      </c>
      <c r="T43" s="32">
        <v>29818</v>
      </c>
      <c r="U43" s="32">
        <v>15357</v>
      </c>
      <c r="V43" s="32">
        <v>22467</v>
      </c>
      <c r="W43" s="32">
        <v>-593904</v>
      </c>
      <c r="X43" s="32">
        <v>46993</v>
      </c>
      <c r="Y43" s="32">
        <v>-23077</v>
      </c>
      <c r="Z43" s="32">
        <v>1276</v>
      </c>
      <c r="AA43" s="32">
        <v>1875</v>
      </c>
      <c r="AB43" s="32">
        <v>104788</v>
      </c>
      <c r="AC43" s="32">
        <v>3879</v>
      </c>
      <c r="AD43" s="32">
        <v>-22250</v>
      </c>
      <c r="AE43" s="32">
        <v>9425</v>
      </c>
      <c r="AF43" s="46">
        <v>723</v>
      </c>
    </row>
    <row r="44" spans="1:32" s="9" customFormat="1">
      <c r="A44" s="20"/>
      <c r="B44" s="22" t="s">
        <v>92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46"/>
    </row>
    <row r="45" spans="1:32">
      <c r="A45" s="17" t="s">
        <v>63</v>
      </c>
      <c r="B45" s="18" t="s">
        <v>21</v>
      </c>
      <c r="C45" s="31">
        <v>1361</v>
      </c>
      <c r="D45" s="31"/>
      <c r="E45" s="31"/>
      <c r="F45" s="31">
        <v>1331</v>
      </c>
      <c r="G45" s="31">
        <v>3004</v>
      </c>
      <c r="H45" s="31">
        <v>26</v>
      </c>
      <c r="I45" s="31">
        <v>18246</v>
      </c>
      <c r="J45" s="31">
        <v>34358</v>
      </c>
      <c r="K45" s="31">
        <v>-5637</v>
      </c>
      <c r="L45" s="31">
        <v>21670</v>
      </c>
      <c r="M45" s="31">
        <v>17</v>
      </c>
      <c r="N45" s="31">
        <v>2597</v>
      </c>
      <c r="O45" s="31">
        <v>2707</v>
      </c>
      <c r="P45" s="31">
        <v>2391</v>
      </c>
      <c r="Q45" s="31">
        <v>2818</v>
      </c>
      <c r="R45" s="31">
        <v>259</v>
      </c>
      <c r="S45" s="31">
        <v>5071</v>
      </c>
      <c r="T45" s="31">
        <v>14057</v>
      </c>
      <c r="U45" s="31">
        <v>34018</v>
      </c>
      <c r="V45" s="31">
        <v>3116</v>
      </c>
      <c r="W45" s="31">
        <v>16694</v>
      </c>
      <c r="X45" s="31">
        <v>581</v>
      </c>
      <c r="Y45" s="31">
        <v>1804</v>
      </c>
      <c r="Z45" s="31">
        <v>587</v>
      </c>
      <c r="AA45" s="31">
        <v>2344</v>
      </c>
      <c r="AB45" s="31">
        <v>12827</v>
      </c>
      <c r="AC45" s="31">
        <v>1040</v>
      </c>
      <c r="AD45" s="31">
        <v>789</v>
      </c>
      <c r="AE45" s="31">
        <v>1606</v>
      </c>
      <c r="AF45" s="45">
        <v>15</v>
      </c>
    </row>
    <row r="46" spans="1:32">
      <c r="A46" s="17"/>
      <c r="B46" s="19" t="s">
        <v>93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45"/>
    </row>
    <row r="47" spans="1:32">
      <c r="A47" s="17" t="s">
        <v>64</v>
      </c>
      <c r="B47" s="18" t="s">
        <v>22</v>
      </c>
      <c r="C47" s="31">
        <v>0</v>
      </c>
      <c r="D47" s="31"/>
      <c r="E47" s="31"/>
      <c r="F47" s="31">
        <v>18</v>
      </c>
      <c r="G47" s="31">
        <v>-121006</v>
      </c>
      <c r="H47" s="31">
        <v>-12</v>
      </c>
      <c r="I47" s="31">
        <v>12852</v>
      </c>
      <c r="J47" s="31">
        <v>2160</v>
      </c>
      <c r="K47" s="31">
        <v>-854281</v>
      </c>
      <c r="L47" s="31">
        <v>-21003</v>
      </c>
      <c r="M47" s="31">
        <v>-509</v>
      </c>
      <c r="N47" s="31">
        <v>-43</v>
      </c>
      <c r="O47" s="31">
        <v>2331</v>
      </c>
      <c r="P47" s="31">
        <v>-78</v>
      </c>
      <c r="Q47" s="31">
        <v>-4565</v>
      </c>
      <c r="R47" s="31">
        <v>-4110</v>
      </c>
      <c r="S47" s="31">
        <v>-178</v>
      </c>
      <c r="T47" s="31">
        <v>-9341</v>
      </c>
      <c r="U47" s="31">
        <v>-25911</v>
      </c>
      <c r="V47" s="31">
        <v>-603</v>
      </c>
      <c r="W47" s="31">
        <v>-164765</v>
      </c>
      <c r="X47" s="31">
        <v>18557</v>
      </c>
      <c r="Y47" s="31">
        <v>1930</v>
      </c>
      <c r="Z47" s="31">
        <v>-513</v>
      </c>
      <c r="AA47" s="31">
        <v>-1207</v>
      </c>
      <c r="AB47" s="31">
        <v>13892</v>
      </c>
      <c r="AC47" s="31">
        <v>-42</v>
      </c>
      <c r="AD47" s="31">
        <v>-794</v>
      </c>
      <c r="AE47" s="31">
        <v>375</v>
      </c>
      <c r="AF47" s="45">
        <v>-28</v>
      </c>
    </row>
    <row r="48" spans="1:32">
      <c r="A48" s="17"/>
      <c r="B48" s="19" t="s">
        <v>94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45"/>
    </row>
    <row r="49" spans="1:32" s="9" customFormat="1">
      <c r="A49" s="23" t="s">
        <v>65</v>
      </c>
      <c r="B49" s="24" t="s">
        <v>95</v>
      </c>
      <c r="C49" s="33">
        <f>+C5-C7+SUM(C11:C25)-SUM(C29:C41)-C45-C47</f>
        <v>3633</v>
      </c>
      <c r="D49" s="33">
        <v>-112017</v>
      </c>
      <c r="E49" s="33">
        <v>2360</v>
      </c>
      <c r="F49" s="33">
        <f t="shared" ref="F49:AF49" si="0">+F5-F7+SUM(F11:F25)-SUM(F29:F41)-F45-F47</f>
        <v>2241</v>
      </c>
      <c r="G49" s="33">
        <f t="shared" si="0"/>
        <v>-264083</v>
      </c>
      <c r="H49" s="33">
        <f t="shared" si="0"/>
        <v>-289</v>
      </c>
      <c r="I49" s="33">
        <f t="shared" si="0"/>
        <v>68062</v>
      </c>
      <c r="J49" s="33">
        <f t="shared" si="0"/>
        <v>40195</v>
      </c>
      <c r="K49" s="33">
        <f t="shared" si="0"/>
        <v>-2855204</v>
      </c>
      <c r="L49" s="33">
        <f t="shared" si="0"/>
        <v>-6099</v>
      </c>
      <c r="M49" s="33">
        <f t="shared" si="0"/>
        <v>-2299</v>
      </c>
      <c r="N49" s="33">
        <f t="shared" si="0"/>
        <v>6433</v>
      </c>
      <c r="O49" s="33">
        <f t="shared" si="0"/>
        <v>12816</v>
      </c>
      <c r="P49" s="33">
        <f t="shared" si="0"/>
        <v>2687</v>
      </c>
      <c r="Q49" s="33">
        <v>-205030</v>
      </c>
      <c r="R49" s="33">
        <f t="shared" si="0"/>
        <v>-17493</v>
      </c>
      <c r="S49" s="33">
        <f t="shared" si="0"/>
        <v>15132</v>
      </c>
      <c r="T49" s="33">
        <f t="shared" si="0"/>
        <v>25102</v>
      </c>
      <c r="U49" s="33">
        <f t="shared" si="0"/>
        <v>7250</v>
      </c>
      <c r="V49" s="33">
        <f>+V5-V7+SUM(V11:V25)-SUM(V29:V41)-V45-V47</f>
        <v>19954</v>
      </c>
      <c r="W49" s="33">
        <f t="shared" si="0"/>
        <v>-445833</v>
      </c>
      <c r="X49" s="33">
        <f t="shared" ref="X49" si="1">+X5-X7+SUM(X11:X25)-SUM(X29:X41)-X45-X47</f>
        <v>27855</v>
      </c>
      <c r="Y49" s="33">
        <f t="shared" si="0"/>
        <v>-26811</v>
      </c>
      <c r="Z49" s="33">
        <f t="shared" si="0"/>
        <v>1202</v>
      </c>
      <c r="AA49" s="33">
        <f t="shared" si="0"/>
        <v>738</v>
      </c>
      <c r="AB49" s="33">
        <f t="shared" si="0"/>
        <v>78069</v>
      </c>
      <c r="AC49" s="33">
        <f t="shared" si="0"/>
        <v>2881</v>
      </c>
      <c r="AD49" s="33">
        <f t="shared" si="0"/>
        <v>-22245</v>
      </c>
      <c r="AE49" s="33">
        <f t="shared" si="0"/>
        <v>7444</v>
      </c>
      <c r="AF49" s="33">
        <f t="shared" si="0"/>
        <v>736</v>
      </c>
    </row>
    <row r="50" spans="1:32" s="6" customFormat="1">
      <c r="A50" s="8"/>
      <c r="B50" s="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s="6" customFormat="1">
      <c r="A51" s="25" t="s">
        <v>66</v>
      </c>
      <c r="B51" s="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2">
      <c r="A52" s="26" t="s">
        <v>96</v>
      </c>
      <c r="B52" s="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32">
      <c r="A53" s="8"/>
      <c r="B53" s="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1:32">
      <c r="A54" s="49" t="s">
        <v>97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1:32">
      <c r="A55" s="50" t="s">
        <v>98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>
      <c r="A56" s="49" t="s">
        <v>99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1:32">
      <c r="A57" s="50" t="s">
        <v>100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>
      <c r="A58" s="25" t="s">
        <v>104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>
      <c r="A59" s="48" t="s">
        <v>105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3:32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3:32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3:32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3:32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3:32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3:32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3:32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3:32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3:32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3:32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3:32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3:32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3:32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3:32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3:32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3:32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3:32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3:32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3:32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3:32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3:32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3:32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3:32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3:32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3:32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3:32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3:32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3:32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3:32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3:32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3:32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3:32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3:32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3:32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3:32"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3:32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3:32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3:32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3:32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3:32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3:32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3:32"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3:3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3:3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3:32"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3:32"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3:32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3:32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3:32"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3:32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3:32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3:32"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3:32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3:32"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spans="3:32"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3:32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spans="3:32"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3:32"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3:32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3:32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3:32"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3:32"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3:32"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3:32"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3:32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</row>
    <row r="130" spans="3:32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  <row r="131" spans="3:32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3:32"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</row>
    <row r="133" spans="3:32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3:32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</row>
    <row r="135" spans="3:32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</row>
    <row r="136" spans="3:32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</row>
    <row r="137" spans="3:32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</row>
    <row r="138" spans="3:32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</row>
    <row r="139" spans="3:32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</row>
    <row r="140" spans="3:32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</row>
    <row r="141" spans="3:32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3:32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3:32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</row>
    <row r="144" spans="3:32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</row>
    <row r="145" spans="3:32"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3:32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3:32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</row>
    <row r="148" spans="3:32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</row>
    <row r="149" spans="3:32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</row>
    <row r="150" spans="3:32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3:32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3:32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3:32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3:32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3:32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JUN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APBancos</dc:creator>
  <cp:lastModifiedBy>Vera Flores</cp:lastModifiedBy>
  <cp:lastPrinted>2012-07-25T08:15:16Z</cp:lastPrinted>
  <dcterms:created xsi:type="dcterms:W3CDTF">2010-10-29T17:00:11Z</dcterms:created>
  <dcterms:modified xsi:type="dcterms:W3CDTF">2015-10-30T10:15:54Z</dcterms:modified>
</cp:coreProperties>
</file>